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0"/>
  </bookViews>
  <sheets>
    <sheet name="Diagnostic - summary" sheetId="3" r:id="rId1"/>
    <sheet name="Course modules" sheetId="4" r:id="rId2"/>
    <sheet name="Student list" sheetId="5" r:id="rId3"/>
    <sheet name="RAW DATA" sheetId="1" r:id="rId4"/>
  </sheets>
  <definedNames>
    <definedName name="_xlnm._FilterDatabase" localSheetId="0" hidden="1">'Diagnostic - summary'!$AK$21:$AM$60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AP23" i="3" l="1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22" i="3"/>
  <c r="J4" i="5" l="1"/>
  <c r="J3" i="5"/>
  <c r="I2" i="5"/>
  <c r="I4" i="5"/>
  <c r="I3" i="5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40" i="3"/>
  <c r="AG39" i="3"/>
  <c r="A2" i="3"/>
  <c r="C41" i="3"/>
  <c r="G45" i="3" l="1"/>
  <c r="K45" i="3"/>
  <c r="O45" i="3"/>
  <c r="S45" i="3"/>
  <c r="W45" i="3"/>
  <c r="AA45" i="3"/>
  <c r="AE45" i="3"/>
  <c r="G43" i="3"/>
  <c r="K43" i="3"/>
  <c r="O43" i="3"/>
  <c r="S43" i="3"/>
  <c r="W43" i="3"/>
  <c r="AA43" i="3"/>
  <c r="AE43" i="3"/>
  <c r="D45" i="3"/>
  <c r="H45" i="3"/>
  <c r="L45" i="3"/>
  <c r="P45" i="3"/>
  <c r="T45" i="3"/>
  <c r="X45" i="3"/>
  <c r="AB45" i="3"/>
  <c r="C45" i="3"/>
  <c r="H43" i="3"/>
  <c r="L43" i="3"/>
  <c r="P43" i="3"/>
  <c r="T43" i="3"/>
  <c r="X43" i="3"/>
  <c r="AB43" i="3"/>
  <c r="D43" i="3"/>
  <c r="E45" i="3"/>
  <c r="I45" i="3"/>
  <c r="M45" i="3"/>
  <c r="Q45" i="3"/>
  <c r="U45" i="3"/>
  <c r="Y45" i="3"/>
  <c r="AC45" i="3"/>
  <c r="E43" i="3"/>
  <c r="I43" i="3"/>
  <c r="M43" i="3"/>
  <c r="Q43" i="3"/>
  <c r="U43" i="3"/>
  <c r="Y43" i="3"/>
  <c r="AC43" i="3"/>
  <c r="C43" i="3"/>
  <c r="F45" i="3"/>
  <c r="J45" i="3"/>
  <c r="N45" i="3"/>
  <c r="R45" i="3"/>
  <c r="R46" i="3" s="1"/>
  <c r="V45" i="3"/>
  <c r="V46" i="3" s="1"/>
  <c r="Z45" i="3"/>
  <c r="AD45" i="3"/>
  <c r="F43" i="3"/>
  <c r="J43" i="3"/>
  <c r="N43" i="3"/>
  <c r="R43" i="3"/>
  <c r="R44" i="3" s="1"/>
  <c r="V43" i="3"/>
  <c r="V44" i="3" s="1"/>
  <c r="Z43" i="3"/>
  <c r="AD43" i="3"/>
  <c r="AI6" i="3"/>
  <c r="AJ6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C44" i="3" l="1"/>
  <c r="X46" i="3"/>
  <c r="G44" i="3"/>
  <c r="I46" i="3"/>
  <c r="X44" i="3"/>
  <c r="O46" i="3"/>
  <c r="I44" i="3"/>
  <c r="C46" i="3"/>
  <c r="O44" i="3"/>
  <c r="G46" i="3"/>
  <c r="AI7" i="3"/>
  <c r="AI9" i="3"/>
  <c r="AJ7" i="3"/>
  <c r="AJ9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6" i="3"/>
  <c r="AF39" i="3"/>
  <c r="AF9" i="3"/>
  <c r="AF28" i="3"/>
  <c r="AF25" i="3"/>
  <c r="AF29" i="3"/>
  <c r="AF15" i="3"/>
  <c r="AF38" i="3"/>
  <c r="AF36" i="3"/>
  <c r="AF4" i="3"/>
  <c r="AF10" i="3"/>
  <c r="AF12" i="3"/>
  <c r="AF32" i="3"/>
  <c r="AF35" i="3"/>
  <c r="AF33" i="3"/>
  <c r="AF14" i="3"/>
  <c r="AF37" i="3"/>
  <c r="AF21" i="3"/>
  <c r="AF18" i="3"/>
  <c r="AF17" i="3"/>
  <c r="AF13" i="3"/>
  <c r="AF7" i="3"/>
  <c r="AF19" i="3"/>
  <c r="AF23" i="3"/>
  <c r="AF5" i="3"/>
  <c r="AF40" i="3"/>
  <c r="AF26" i="3"/>
  <c r="AF11" i="3"/>
  <c r="AF22" i="3"/>
  <c r="AF27" i="3"/>
  <c r="AF24" i="3"/>
  <c r="AF16" i="3"/>
  <c r="AF20" i="3"/>
  <c r="AF30" i="3"/>
  <c r="AF8" i="3"/>
  <c r="AF34" i="3"/>
  <c r="AF31" i="3"/>
  <c r="AF3" i="3"/>
  <c r="AI11" i="3" l="1"/>
  <c r="AJ11" i="3"/>
  <c r="G42" i="3"/>
  <c r="V42" i="3"/>
  <c r="R42" i="3"/>
  <c r="I42" i="3"/>
  <c r="X42" i="3"/>
  <c r="C42" i="3"/>
  <c r="O42" i="3"/>
</calcChain>
</file>

<file path=xl/comments1.xml><?xml version="1.0" encoding="utf-8"?>
<comments xmlns="http://schemas.openxmlformats.org/spreadsheetml/2006/main">
  <authors>
    <author>Riccardo Fanciulli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Riccardo Fanciulli:</t>
        </r>
        <r>
          <rPr>
            <sz val="9"/>
            <color indexed="81"/>
            <rFont val="Tahoma"/>
            <family val="2"/>
          </rPr>
          <t xml:space="preserve">
THESE ARE NOT NECESSARILY ALL SUBMISSIONS. THERE MAY BE MULTIPLE SUBMISSIONS FROMONE STUDENT.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Riccardo Fanciulli:</t>
        </r>
        <r>
          <rPr>
            <sz val="9"/>
            <color indexed="81"/>
            <rFont val="Tahoma"/>
            <family val="2"/>
          </rPr>
          <t xml:space="preserve">
NOTICE THAT THIS IS HIGHER THAN THE SUBMISSIONS OF THE DIAGNOSTIC TEST.</t>
        </r>
      </text>
    </comment>
  </commentList>
</comments>
</file>

<file path=xl/sharedStrings.xml><?xml version="1.0" encoding="utf-8"?>
<sst xmlns="http://schemas.openxmlformats.org/spreadsheetml/2006/main" count="5959" uniqueCount="701">
  <si>
    <t>Username</t>
  </si>
  <si>
    <t>Student name</t>
  </si>
  <si>
    <t>Exercise</t>
  </si>
  <si>
    <t>Exercise ID</t>
  </si>
  <si>
    <t>Exercise Name</t>
  </si>
  <si>
    <t>Score</t>
  </si>
  <si>
    <t>Answer</t>
  </si>
  <si>
    <t>randyswan@uchicago.edu</t>
  </si>
  <si>
    <t>Randy  Swan</t>
  </si>
  <si>
    <t>Pre_Course_Exam_1_a</t>
  </si>
  <si>
    <t>Pre_Course_Exam_1_b</t>
  </si>
  <si>
    <t>Pre_Course_Exam_1_c</t>
  </si>
  <si>
    <t>Pre_Course_Exam_1_d</t>
  </si>
  <si>
    <t>Pre_Course_Exam_1_e</t>
  </si>
  <si>
    <t>Pre_Course_Exam_1_f</t>
  </si>
  <si>
    <t>&lt;OMOBJ xmlns='http://www.openmath.org/OpenMath' version='2.0' cdbase='http://www.openmath.org/cd'&gt;&lt;OMF dec='0.35'/&gt;&lt;/OMOBJ&gt;</t>
  </si>
  <si>
    <t>Pre_Course_Exam_1_g2</t>
  </si>
  <si>
    <t>&lt;OMOBJ xmlns='http://www.openmath.org/OpenMath' version='2.0' cdbase='http://www.openmath.org/cd'&gt;&lt;OMF dec='13.8'/&gt;&lt;/OMOBJ&gt;</t>
  </si>
  <si>
    <t>Pre_Course_Exam_1_g</t>
  </si>
  <si>
    <t>&lt;OMOBJ xmlns='http://www.openmath.org/OpenMath' version='2.0' cdbase='http://www.openmath.org/cd'&gt;&lt;OMF dec='0.314'/&gt;&lt;/OMOBJ&gt;</t>
  </si>
  <si>
    <t>&lt;OMOBJ xmlns='http://www.openmath.org/OpenMath' version='2.0' cdbase='http://www.openmath.org/cd'&gt;&lt;OMF dec='6.564'/&gt;&lt;/OMOBJ&gt;</t>
  </si>
  <si>
    <t>Pre_Course_Exam_1_h</t>
  </si>
  <si>
    <t>Pre_Course_Exam_1_i</t>
  </si>
  <si>
    <t>Pre_Course_Exam_1_l</t>
  </si>
  <si>
    <t>Pre_Course_Exam_1_n</t>
  </si>
  <si>
    <t>Pre_Course_Exam_1_m</t>
  </si>
  <si>
    <t>Pre_Course_Exam_1_o</t>
  </si>
  <si>
    <t>Pre_Course_Exam_2_b</t>
  </si>
  <si>
    <t>Pre_Course_Exam_2_c</t>
  </si>
  <si>
    <t>&lt;OMOBJ xmlns='http://www.openmath.org/OpenMath' version='2.0' cdbase='http://www.openmath.org/cd'&gt;&lt;OMF dec='5.13'/&gt;&lt;/OMOBJ&gt;</t>
  </si>
  <si>
    <t>&lt;OMOBJ xmlns='http://www.openmath.org/OpenMath' version='2.0' cdbase='http://www.openmath.org/cd'&gt;&lt;OMI&gt;5&lt;/OMI&gt;&lt;/OMOBJ&gt;</t>
  </si>
  <si>
    <t>Pre_Course_Exam_2_d</t>
  </si>
  <si>
    <t>&lt;OMOBJ xmlns='http://www.openmath.org/OpenMath' version='2.0' cdbase='http://www.openmath.org/cd'&gt;&lt;OMI&gt;0&lt;/OMI&gt;&lt;/OMOBJ&gt;</t>
  </si>
  <si>
    <t>Pre_Course_Exam_2_g</t>
  </si>
  <si>
    <t>&lt;OMOBJ xmlns='http://www.openmath.org/OpenMath' version='2.0' cdbase='http://www.openmath.org/cd'&gt;&lt;OME&gt;&lt;OMS cd='moreerrors' name='encodingError'/&gt;&lt;OMSTR&gt;invalid expression entered. Presentation was: [  ]&lt;/OMSTR&gt;&lt;/OME&gt;&lt;/OMOBJ&gt;</t>
  </si>
  <si>
    <t>Pre_Course_Exam_2_f</t>
  </si>
  <si>
    <t>Pre_Course_Exam_2_e</t>
  </si>
  <si>
    <t>Pre_Course_Exam_3_a</t>
  </si>
  <si>
    <t>["2","1","3","4"]</t>
  </si>
  <si>
    <t>Pre_Course_Exam_3_b</t>
  </si>
  <si>
    <t>Pre_Course_Exam_3_c</t>
  </si>
  <si>
    <t>Pre_Course_Exam_3_d</t>
  </si>
  <si>
    <t>Pre_Course_Exam_3_e</t>
  </si>
  <si>
    <t>Pre_Course_Exam_3_f</t>
  </si>
  <si>
    <t>Pre_Course_Exam_3_g</t>
  </si>
  <si>
    <t>Pre_Course_Exam_3_h</t>
  </si>
  <si>
    <t>Pre_Course_Exam_3_i</t>
  </si>
  <si>
    <t>shanna_hogeling@hotmail.com</t>
  </si>
  <si>
    <t>Shanna  Hogeling</t>
  </si>
  <si>
    <t>&lt;OMOBJ xmlns='http://www.openmath.org/OpenMath' version='2.0' cdbase='http://www.openmath.org/cd'&gt;&lt;OMF dec='15.2'/&gt;&lt;/OMOBJ&gt;</t>
  </si>
  <si>
    <t>&lt;OMOBJ xmlns='http://www.openmath.org/OpenMath' version='2.0' cdbase='http://www.openmath.org/cd'&gt;&lt;OMF dec='0.39'/&gt;&lt;/OMOBJ&gt;</t>
  </si>
  <si>
    <t>&lt;OMOBJ xmlns='http://www.openmath.org/OpenMath' version='2.0' cdbase='http://www.openmath.org/cd'&gt;&lt;OMF dec='6.39'/&gt;&lt;/OMOBJ&gt;</t>
  </si>
  <si>
    <t>&lt;OMOBJ xmlns='http://www.openmath.org/OpenMath' version='2.0' cdbase='http://www.openmath.org/cd'&gt;&lt;OMS cd='editor1' name='input_box'/&gt;&lt;/OMOBJ&gt;</t>
  </si>
  <si>
    <t>["3","4"]</t>
  </si>
  <si>
    <t>asim_akbani@hotmail.com</t>
  </si>
  <si>
    <t>Asim  Akbani</t>
  </si>
  <si>
    <t>""</t>
  </si>
  <si>
    <t>roald.schuring@hotmail.com</t>
  </si>
  <si>
    <t>Roald  Schuring</t>
  </si>
  <si>
    <t>&lt;OMOBJ xmlns='http://www.openmath.org/OpenMath' version='2.0' cdbase='http://www.openmath.org/cd'&gt;&lt;OMI&gt;13&lt;/OMI&gt;&lt;/OMOBJ&gt;</t>
  </si>
  <si>
    <t>&lt;OMOBJ xmlns='http://www.openmath.org/OpenMath' version='2.0' cdbase='http://www.openmath.org/cd'&gt;&lt;OMF dec='0.283'/&gt;&lt;/OMOBJ&gt;</t>
  </si>
  <si>
    <t>&lt;OMOBJ xmlns='http://www.openmath.org/OpenMath' version='2.0' cdbase='http://www.openmath.org/cd'&gt;&lt;OMF dec='6.887'/&gt;&lt;/OMOBJ&gt;</t>
  </si>
  <si>
    <t>&lt;OMOBJ xmlns='http://www.openmath.org/OpenMath' version='2.0' cdbase='http://www.openmath.org/cd'&gt;&lt;OMI&gt;3&lt;/OMI&gt;&lt;/OMOBJ&gt;</t>
  </si>
  <si>
    <t>&lt;OMOBJ xmlns='http://www.openmath.org/OpenMath' version='2.0' cdbase='http://www.openmath.org/cd'&gt;&lt;OMF dec='40.2'/&gt;&lt;/OMOBJ&gt;</t>
  </si>
  <si>
    <t>["3"]</t>
  </si>
  <si>
    <t>riccardo</t>
  </si>
  <si>
    <t>Riccardo  Fanciulli</t>
  </si>
  <si>
    <t>&lt;OMOBJ xmlns='http://www.openmath.org/OpenMath' version='2.0' cdbase='http://www.openmath.org/cd'&gt;&lt;OMF dec='1.23'/&gt;&lt;/OMOBJ&gt;</t>
  </si>
  <si>
    <t>robert.muziek@hotmail.com</t>
  </si>
  <si>
    <t>Robert van Vorstenbosch</t>
  </si>
  <si>
    <t>&lt;OMOBJ xmlns='http://www.openmath.org/OpenMath' version='2.0' cdbase='http://www.openmath.org/cd'&gt;&lt;OMF dec='13.4'/&gt;&lt;/OMOBJ&gt;</t>
  </si>
  <si>
    <t>&lt;OMOBJ xmlns='http://www.openmath.org/OpenMath' version='2.0' cdbase='http://www.openmath.org/cd'&gt;&lt;OMF dec='0.31'/&gt;&lt;/OMOBJ&gt;</t>
  </si>
  <si>
    <t>&lt;OMOBJ xmlns='http://www.openmath.org/OpenMath' version='2.0' cdbase='http://www.openmath.org/cd'&gt;&lt;OMF dec='6.61'/&gt;&lt;/OMOBJ&gt;</t>
  </si>
  <si>
    <t>["4","2","3","1"]</t>
  </si>
  <si>
    <t>ladasstavros@gmail.com</t>
  </si>
  <si>
    <t>Stavros  Ladas</t>
  </si>
  <si>
    <t>&lt;OMOBJ xmlns='http://www.openmath.org/OpenMath' version='2.0' cdbase='http://www.openmath.org/cd'&gt;&lt;OMF dec='13.6'/&gt;&lt;/OMOBJ&gt;</t>
  </si>
  <si>
    <t>&lt;OMOBJ xmlns='http://www.openmath.org/OpenMath' version='2.0' cdbase='http://www.openmath.org/cd'&gt;&lt;OMF dec='0.282'/&gt;&lt;/OMOBJ&gt;</t>
  </si>
  <si>
    <t>&lt;OMOBJ xmlns='http://www.openmath.org/OpenMath' version='2.0' cdbase='http://www.openmath.org/cd'&gt;&lt;OMF dec='7.387'/&gt;&lt;/OMOBJ&gt;</t>
  </si>
  <si>
    <t>forever050820@hotmail.com</t>
  </si>
  <si>
    <t>Hsu-Young  Ho</t>
  </si>
  <si>
    <t>&lt;OMOBJ xmlns='http://www.openmath.org/OpenMath' version='2.0' cdbase='http://www.openmath.org/cd'&gt;&lt;OMF dec='0.33'/&gt;&lt;/OMOBJ&gt;</t>
  </si>
  <si>
    <t>&lt;OMOBJ xmlns='http://www.openmath.org/OpenMath' version='2.0' cdbase='http://www.openmath.org/cd'&gt;&lt;OMI&gt;7&lt;/OMI&gt;&lt;/OMOBJ&gt;</t>
  </si>
  <si>
    <t>&lt;OMOBJ xmlns='http://www.openmath.org/OpenMath' version='2.0' cdbase='http://www.openmath.org/cd'&gt;&lt;OMF dec='0.333'/&gt;&lt;/OMOBJ&gt;</t>
  </si>
  <si>
    <t>&lt;OMOBJ xmlns='http://www.openmath.org/OpenMath' version='2.0' cdbase='http://www.openmath.org/cd'&gt;&lt;OMA&gt;&lt;OMS cd='arith1' name='unary_minus'/&gt;&lt;OMF dec='0.3'/&gt;&lt;/OMA&gt;&lt;/OMOBJ&gt;</t>
  </si>
  <si>
    <t>&lt;OMOBJ xmlns='http://www.openmath.org/OpenMath' version='2.0' cdbase='http://www.openmath.org/cd'&gt;&lt;OMF dec='36.7'/&gt;&lt;/OMOBJ&gt;</t>
  </si>
  <si>
    <t>["4","3"]</t>
  </si>
  <si>
    <t>imanehaltout@hotmail.com</t>
  </si>
  <si>
    <t>Imane  Haltout</t>
  </si>
  <si>
    <t>&lt;OMOBJ xmlns='http://www.openmath.org/OpenMath' version='2.0' cdbase='http://www.openmath.org/cd'&gt;&lt;OMF dec='144.7'/&gt;&lt;/OMOBJ&gt;</t>
  </si>
  <si>
    <t>&lt;OMOBJ xmlns='http://www.openmath.org/OpenMath' version='2.0' cdbase='http://www.openmath.org/cd'&gt;&lt;OMI&gt;1&lt;/OMI&gt;&lt;/OMOBJ&gt;</t>
  </si>
  <si>
    <t>&lt;OMOBJ xmlns='http://www.openmath.org/OpenMath' version='2.0' cdbase='http://www.openmath.org/cd'&gt;&lt;OMF dec='0.5'/&gt;&lt;/OMOBJ&gt;</t>
  </si>
  <si>
    <t>dorothealanger@googlemail.com</t>
  </si>
  <si>
    <t>Dorothea  Langer</t>
  </si>
  <si>
    <t>&lt;OMOBJ xmlns='http://www.openmath.org/OpenMath' version='2.0' cdbase='http://www.openmath.org/cd'&gt;&lt;OMF dec='20.694'/&gt;&lt;/OMOBJ&gt;</t>
  </si>
  <si>
    <t>&lt;OMOBJ xmlns='http://www.openmath.org/OpenMath' version='2.0' cdbase='http://www.openmath.org/cd'&gt;&lt;OMF dec='0.947'/&gt;&lt;/OMOBJ&gt;</t>
  </si>
  <si>
    <t>&lt;OMOBJ xmlns='http://www.openmath.org/OpenMath' version='2.0' cdbase='http://www.openmath.org/cd'&gt;&lt;OMA&gt;&lt;OMS cd='arith1' name='unary_minus'/&gt;&lt;OMF dec='0.144'/&gt;&lt;/OMA&gt;&lt;/OMOBJ&gt;</t>
  </si>
  <si>
    <t>christophervandermade@gmail.com</t>
  </si>
  <si>
    <t>Christopher van der Made</t>
  </si>
  <si>
    <t>&lt;OMOBJ xmlns='http://www.openmath.org/OpenMath' version='2.0' cdbase='http://www.openmath.org/cd'&gt;&lt;OMA&gt;&lt;OMS cd='relation1' name='eq'/&gt;&lt;OMV name='r'/&gt;&lt;OMF dec='0.35'/&gt;&lt;/OMA&gt;&lt;/OMOBJ&gt;</t>
  </si>
  <si>
    <t>&lt;OMOBJ xmlns='http://www.openmath.org/OpenMath' version='2.0' cdbase='http://www.openmath.org/cd'&gt;&lt;OMF dec='36.30'/&gt;&lt;/OMOBJ&gt;</t>
  </si>
  <si>
    <t>&lt;OMOBJ xmlns='http://www.openmath.org/OpenMath' version='2.0' cdbase='http://www.openmath.org/cd'&gt;&lt;OMI&gt;11&lt;/OMI&gt;&lt;/OMOBJ&gt;</t>
  </si>
  <si>
    <t>&lt;OMOBJ xmlns='http://www.openmath.org/OpenMath' version='2.0' cdbase='http://www.openmath.org/cd'&gt;&lt;OMI&gt;12&lt;/OMI&gt;&lt;/OMOBJ&gt;</t>
  </si>
  <si>
    <t>&lt;OMOBJ xmlns='http://www.openmath.org/OpenMath' version='2.0' cdbase='http://www.openmath.org/cd'&gt;&lt;OMF dec='63.3'/&gt;&lt;/OMOBJ&gt;</t>
  </si>
  <si>
    <t>&lt;OMOBJ xmlns='http://www.openmath.org/OpenMath' version='2.0' cdbase='http://www.openmath.org/cd'&gt;&lt;OMF dec='4.46'/&gt;&lt;/OMOBJ&gt;</t>
  </si>
  <si>
    <t>&lt;OMOBJ xmlns='http://www.openmath.org/OpenMath' version='2.0' cdbase='http://www.openmath.org/cd'&gt;&lt;OMF dec='4.01'/&gt;&lt;/OMOBJ&gt;</t>
  </si>
  <si>
    <t>&lt;OMOBJ xmlns='http://www.openmath.org/OpenMath' version='2.0' cdbase='http://www.openmath.org/cd'&gt;&lt;OMA&gt;&lt;OMS cd='relation1' name='lt'/&gt;&lt;OMA&gt;&lt;OMS cd='relation1' name='gt'/&gt;&lt;OMF dec='9.20'/&gt;&lt;OMV name='x'/&gt;&lt;/OMA&gt;&lt;OMF dec='11.40'/&gt;&lt;/OMA&gt;&lt;/OMOBJ&gt;</t>
  </si>
  <si>
    <t>immyriethorst@live.nl</t>
  </si>
  <si>
    <t>Immy Marloes  Riethorst</t>
  </si>
  <si>
    <t>&lt;OMOBJ xmlns='http://www.openmath.org/OpenMath' version='2.0' cdbase='http://www.openmath.org/cd'&gt;&lt;OME&gt;&lt;OMS cd='moreerrors' name='encodingError'/&gt;&lt;OMSTR&gt;invalid expression entered. Presentation was: [ 2, 1, ,, 5 ]&lt;/OMSTR&gt;&lt;/OME&gt;&lt;/OMOBJ&gt;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</si>
  <si>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-, 0, ,, 5, 0, 0 ]&lt;/OMSTR&gt;&lt;/OME&gt;&lt;/OMOBJ&gt;</t>
  </si>
  <si>
    <t>["5"]</t>
  </si>
  <si>
    <t>esra.vanbeelen@gmail.com</t>
  </si>
  <si>
    <t>Esra van Beelen</t>
  </si>
  <si>
    <t>["4"]</t>
  </si>
  <si>
    <t>info@maanlander.com</t>
  </si>
  <si>
    <t>Marieke van Kouwen</t>
  </si>
  <si>
    <t>&lt;OMOBJ xmlns='http://www.openmath.org/OpenMath' version='2.0' cdbase='http://www.openmath.org/cd'&gt;&lt;OMF dec='0.36'/&gt;&lt;/OMOBJ&gt;</t>
  </si>
  <si>
    <t>&lt;OMOBJ xmlns='http://www.openmath.org/OpenMath' version='2.0' cdbase='http://www.openmath.org/cd'&gt;&lt;OMF dec='13.5'/&gt;&lt;/OMOBJ&gt;</t>
  </si>
  <si>
    <t>david-busse@web.de</t>
  </si>
  <si>
    <t>David  Busse</t>
  </si>
  <si>
    <t>&lt;OMOBJ xmlns='http://www.openmath.org/OpenMath' version='2.0' cdbase='http://www.openmath.org/cd'&gt;&lt;OMF dec='0.6'/&gt;&lt;/OMOBJ&gt;</t>
  </si>
  <si>
    <t>&lt;OMOBJ xmlns='http://www.openmath.org/OpenMath' version='2.0' cdbase='http://www.openmath.org/cd'&gt;&lt;OMI&gt;20&lt;/OMI&gt;&lt;/OMOBJ&gt;</t>
  </si>
  <si>
    <t>&lt;OMOBJ xmlns='http://www.openmath.org/OpenMath' version='2.0' cdbase='http://www.openmath.org/cd'&gt;&lt;OMF dec='1.100'/&gt;&lt;/OMOBJ&gt;</t>
  </si>
  <si>
    <t>&lt;OMOBJ xmlns='http://www.openmath.org/OpenMath' version='2.0' cdbase='http://www.openmath.org/cd'&gt;&lt;OMF dec='2.000'/&gt;&lt;/OMOBJ&gt;</t>
  </si>
  <si>
    <t>["2","5"]</t>
  </si>
  <si>
    <t>evie_janssen@hotmail.com</t>
  </si>
  <si>
    <t>Evie  Janssen</t>
  </si>
  <si>
    <t>&lt;OMOBJ xmlns='http://www.openmath.org/OpenMath' version='2.0' cdbase='http://www.openmath.org/cd'&gt;&lt;OME&gt;&lt;OMS cd='moreerrors' name='encodingError'/&gt;&lt;OMSTR&gt;invalid expression entered. Presentation was: [ 3, ,, 0, 0 ]&lt;/OMSTR&gt;&lt;/OME&gt;&lt;/OMOBJ&gt;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</si>
  <si>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?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</si>
  <si>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[ 0, ,, 8, 0 ]&lt;/OMSTR&gt;&lt;/OME&gt;&lt;/OMOBJ&gt;</t>
  </si>
  <si>
    <t>&lt;OMOBJ xmlns='http://www.openmath.org/OpenMath' version='2.0' cdbase='http://www.openmath.org/cd'&gt;&lt;OMI&gt;2&lt;/OMI&gt;&lt;/OMOBJ&gt;</t>
  </si>
  <si>
    <t>["5","4","1"]</t>
  </si>
  <si>
    <t>A.J.P.Heck@uva.nl</t>
  </si>
  <si>
    <t>André  Heck</t>
  </si>
  <si>
    <t>rosanne.joosten@hotmail.com</t>
  </si>
  <si>
    <t>Rosanne  Joosten</t>
  </si>
  <si>
    <t>&lt;OMOBJ xmlns='http://www.openmath.org/OpenMath' version='2.0' cdbase='http://www.openmath.org/cd'&gt;&lt;OMF dec='0.312'/&gt;&lt;/OMOBJ&gt;</t>
  </si>
  <si>
    <t>&lt;OMOBJ xmlns='http://www.openmath.org/OpenMath' version='2.0' cdbase='http://www.openmath.org/cd'&gt;&lt;OMF dec='6.607'/&gt;&lt;/OMOBJ&gt;</t>
  </si>
  <si>
    <t>marilen.s.vetter@gmail.com</t>
  </si>
  <si>
    <t>Marilen  Sanchez Vetter</t>
  </si>
  <si>
    <t>hayojay@live.nl</t>
  </si>
  <si>
    <t>Hayo  Bart</t>
  </si>
  <si>
    <t>&lt;OMOBJ xmlns='http://www.openmath.org/OpenMath' version='2.0' cdbase='http://www.openmath.org/cd'&gt;&lt;OMA&gt;&lt;OMS cd='relation1' name='eq'/&gt;&lt;OMA&gt;&lt;OMS cd='relation2' name='eqs'/&gt;&lt;OMA&gt;&lt;OMS cd='relation2' name='eqs'/&gt;&lt;OMV name='r'/&gt;&lt;OMA style='mfrac'&gt;&lt;OMS cd='arith1' name='divide'/&gt;&lt;OMA&gt;&lt;OMS cd='arith1' name='minus'/&gt;&lt;OMI&gt;10220&lt;/OMI&gt;&lt;OMA&gt;&lt;OMS cd='arith1' name='times'/&gt;&lt;OMI&gt;103&lt;/OMI&gt;&lt;OMI&gt;98&lt;/OMI&gt;&lt;/OMA&gt;&lt;/OMA&gt;&lt;OMA&gt;&lt;OMS cd='arith1' name='times'/&gt;&lt;OMA&gt;&lt;OMS cd='arith1' name='root'/&gt;&lt;OMI&gt;401&lt;/OMI&gt;&lt;OMI&gt;2&lt;/OMI&gt;&lt;/OMA&gt;&lt;OMA&gt;&lt;OMS cd='arith1' name='root'/&gt;&lt;OMI&gt;316&lt;/OMI&gt;&lt;OMI&gt;2&lt;/OMI&gt;&lt;/OMA&gt;&lt;/OMA&gt;&lt;/OMA&gt;&lt;OMA style='mfrac'&gt;&lt;OMS cd='arith1' name='divide'/&gt;&lt;OMA&gt;&lt;OMS cd='arith1' name='minus'/&gt;&lt;OMI&gt;10220&lt;/OMI&gt;&lt;OMI&gt;10094&lt;/OMI&gt;&lt;/OMA&gt;&lt;OMA&gt;&lt;OMS cd='arith1' name='times'/&gt;&lt;OMA&gt;&lt;OMS cd='arith1' name='root'/&gt;&lt;OMI&gt;401&lt;/OMI&gt;&lt;OMI&gt;2&lt;/OMI&gt;&lt;/OMA&gt;&lt;OMA&gt;&lt;OMS cd='arith1' name='root'/&gt;&lt;OMI&gt;316&lt;/OMI&gt;&lt;OMI&gt;2&lt;/OMI&gt;&lt;/OMA&gt;&lt;/OMA&gt;&lt;/OMA&gt;&lt;/OMA&gt;&lt;OMA style='mfrac'&gt;&lt;OMS cd='arith1' name='divide'/&gt;&lt;OMI&gt;126&lt;/OMI&gt;&lt;OMA&gt;&lt;OMS cd='arith1' name='times'/&gt;&lt;OMA&gt;&lt;OMS cd='arith1' name='root'/&gt;&lt;OMI&gt;401&lt;/OMI&gt;&lt;OMI&gt;2&lt;/OMI&gt;&lt;/OMA&gt;&lt;OMA&gt;&lt;OMS cd='arith1' name='root'/&gt;&lt;OMI&gt;316&lt;/OMI&gt;&lt;OMI&gt;2&lt;/OMI&gt;&lt;/OMA&gt;&lt;/OMA&gt;&lt;/OMA&gt;&lt;OMF dec='0.3539605143'/&gt;&lt;/OMA&gt;&lt;OMF dec='0.354'/&gt;&lt;/OMA&gt;&lt;/OMOBJ&gt;</t>
  </si>
  <si>
    <t>&lt;OMOBJ xmlns='http://www.openmath.org/OpenMath' version='2.0' cdbase='http://www.openmath.org/cd'&gt;&lt;OMI&gt;6&lt;/OMI&gt;&lt;/OMOBJ&gt;</t>
  </si>
  <si>
    <t>&lt;OMOBJ xmlns='http://www.openmath.org/OpenMath' version='2.0' cdbase='http://www.openmath.org/cd'&gt;&lt;OMF dec='6.21'/&gt;&lt;/OMOBJ&gt;</t>
  </si>
  <si>
    <t>&lt;OMOBJ xmlns='http://www.openmath.org/OpenMath' version='2.0' cdbase='http://www.openmath.org/cd'&gt;&lt;OMF dec='5.94'/&gt;&lt;/OMOBJ&gt;</t>
  </si>
  <si>
    <t>&lt;OMOBJ xmlns='http://www.openmath.org/OpenMath' version='2.0' cdbase='http://www.openmath.org/cd'&gt;&lt;OMA&gt;&lt;OMS cd='relation1' name='lt'/&gt;&lt;OMA&gt;&lt;OMS cd='relation1' name='lt'/&gt;&lt;OMF dec='4.24'/&gt;&lt;OMV name='mu'/&gt;&lt;/OMA&gt;&lt;OMF dec='6.02'/&gt;&lt;/OMA&gt;&lt;/OMOBJ&gt;</t>
  </si>
  <si>
    <t>&lt;OMOBJ xmlns='http://www.openmath.org/OpenMath' version='2.0' cdbase='http://www.openmath.org/cd'&gt;&lt;OMF dec='0.80'/&gt;&lt;/OMOBJ&gt;</t>
  </si>
  <si>
    <t>&lt;OMOBJ xmlns='http://www.openmath.org/OpenMath' version='2.0' cdbase='http://www.openmath.org/cd'&gt;&lt;OMF dec='0.06'/&gt;&lt;/OMOBJ&gt;</t>
  </si>
  <si>
    <t>&lt;OMOBJ xmlns='http://www.openmath.org/OpenMath' version='2.0' cdbase='http://www.openmath.org/cd'&gt;&lt;OMF dec='6.6'/&gt;&lt;/OMOBJ&gt;</t>
  </si>
  <si>
    <t>&lt;OMOBJ xmlns='http://www.openmath.org/OpenMath' version='2.0' cdbase='http://www.openmath.org/cd'&gt;&lt;OMA&gt;&lt;OMS cd='arith1' name='unary_minus'/&gt;&lt;OMF dec='0.294'/&gt;&lt;/OMA&gt;&lt;/OMOBJ&gt;</t>
  </si>
  <si>
    <t>&lt;OMOBJ xmlns='http://www.openmath.org/OpenMath' version='2.0' cdbase='http://www.openmath.org/cd'&gt;&lt;OMF dec='5.75'/&gt;&lt;/OMOBJ&gt;</t>
  </si>
  <si>
    <t>marijeteraa@hotmail.com</t>
  </si>
  <si>
    <t>Marije te Raa</t>
  </si>
  <si>
    <t>Pre_Course_Exam_2_a</t>
  </si>
  <si>
    <t>adamiakkasia@yahoo.com</t>
  </si>
  <si>
    <t>Katarzyna  Adamiak</t>
  </si>
  <si>
    <t>&lt;OMOBJ xmlns='http://www.openmath.org/OpenMath' version='2.0' cdbase='http://www.openmath.org/cd'&gt;&lt;OMF dec='0.94'/&gt;&lt;/OMOBJ&gt;</t>
  </si>
  <si>
    <t>&lt;OMOBJ xmlns='http://www.openmath.org/OpenMath' version='2.0' cdbase='http://www.openmath.org/cd'&gt;&lt;OMF dec='20.1'/&gt;&lt;/OMOBJ&gt;</t>
  </si>
  <si>
    <t>&lt;OMOBJ xmlns='http://www.openmath.org/OpenMath' version='2.0' cdbase='http://www.openmath.org/cd'&gt;&lt;OMF dec='0.839'/&gt;&lt;/OMOBJ&gt;</t>
  </si>
  <si>
    <t>&lt;OMOBJ xmlns='http://www.openmath.org/OpenMath' version='2.0' cdbase='http://www.openmath.org/cd'&gt;&lt;OMF dec='1.158'/&gt;&lt;/OMOBJ&gt;</t>
  </si>
  <si>
    <t>&lt;OMOBJ xmlns='http://www.openmath.org/OpenMath' version='2.0' cdbase='http://www.openmath.org/cd'&gt;&lt;OMF dec='5.46'/&gt;&lt;/OMOBJ&gt;</t>
  </si>
  <si>
    <t>lorraine.hompe@student.uva.nl</t>
  </si>
  <si>
    <t>Lorraine  Hompe</t>
  </si>
  <si>
    <t>&lt;OMOBJ xmlns='http://www.openmath.org/OpenMath' version='2.0' cdbase='http://www.openmath.org/cd'&gt;&lt;OME&gt;&lt;OMS cd='moreerrors' name='encodingError'/&gt;&lt;OMSTR&gt;invalid expression entered. Presentation was: [ 0, ,, 3, 5 ]&lt;/OMSTR&gt;&lt;/OME&gt;&lt;/OMOBJ&gt;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</si>
  <si>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[ 1, 3, ,, 5 ]&lt;/OMSTR&gt;&lt;/OME&gt;&lt;/OMOBJ&gt;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</si>
  <si>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[ 0, ,, 3, 1, 4 ]&lt;/OMSTR&gt;&lt;/OME&gt;&lt;/OMOBJ&gt;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</si>
  <si>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[ 6, ,, 5, 6, 4 ]&lt;/OMSTR&gt;&lt;/OME&gt;&lt;/OMOBJ&gt;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</si>
  <si>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[ 0, ,, 1, 1 ]&lt;/OMSTR&gt;&lt;/OME&gt;&lt;/OMOBJ&gt;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</si>
  <si>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[ 6, 3, ,, 3 ]&lt;/OMSTR&gt;&lt;/OME&gt;&lt;/OMOBJ&gt;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</si>
  <si>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[ 6, ,, 2, 1 ]&lt;/OMSTR&gt;&lt;/OME&gt;&lt;/OMOBJ&gt;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</si>
  <si>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[ 5, ,, 9, 3 ]&lt;/OMSTR&gt;&lt;/OME&gt;&lt;/OMOBJ&gt;</t>
  </si>
  <si>
    <t>&lt;OMOBJ xmlns='http://www.openmath.org/OpenMath' version='2.0' cdbase='http://www.openmath.org/cd'&gt;&lt;OME&gt;&lt;OMS cd='moreerrors' name='encodingError'/&gt;&lt;OMSTR&gt;invalid expression entered. Presentation was: [ 4, ,, 6, 1 ]&lt;/OMSTR&gt;&lt;/OME&gt;&lt;/OMOBJ&gt;</t>
  </si>
  <si>
    <t>schmidt_paul@ymail.com</t>
  </si>
  <si>
    <t>Paul  Schmidt</t>
  </si>
  <si>
    <t>&lt;OMOBJ xmlns='http://www.openmath.org/OpenMath' version='2.0' cdbase='http://www.openmath.org/cd'&gt;&lt;OMI&gt;115&lt;/OMI&gt;&lt;/OMOBJ&gt;</t>
  </si>
  <si>
    <t>&lt;OMOBJ xmlns='http://www.openmath.org/OpenMath' version='2.0' cdbase='http://www.openmath.org/cd'&gt;&lt;OMI&gt;63&lt;/OMI&gt;&lt;/OMOBJ&gt;</t>
  </si>
  <si>
    <t>nellekebuitendijk@live.nl</t>
  </si>
  <si>
    <t>Nelleke  Buitendijk</t>
  </si>
  <si>
    <t>paulvanhaagen@gmail.com</t>
  </si>
  <si>
    <t>Paul van Haagen</t>
  </si>
  <si>
    <t>&lt;OMOBJ xmlns='http://www.openmath.org/OpenMath' version='2.0' cdbase='http://www.openmath.org/cd'&gt;&lt;OMF dec='86.8'/&gt;&lt;/OMOBJ&gt;</t>
  </si>
  <si>
    <t>marionvandeneinden@outlook.com</t>
  </si>
  <si>
    <t>Marion van den Einden</t>
  </si>
  <si>
    <t>lorraineodijk@gmail.com</t>
  </si>
  <si>
    <t>Lorraine  Odijk</t>
  </si>
  <si>
    <t>&lt;OMOBJ xmlns='http://www.openmath.org/OpenMath' version='2.0' cdbase='http://www.openmath.org/cd'&gt;&lt;OMF dec='0.89'/&gt;&lt;/OMOBJ&gt;</t>
  </si>
  <si>
    <t>martijnspindelaar@gmail.com</t>
  </si>
  <si>
    <t>Martijn  Spindelaar</t>
  </si>
  <si>
    <t>["3","2"]</t>
  </si>
  <si>
    <t>derrel.g@hotmail.com</t>
  </si>
  <si>
    <t>Derrel Louis  Garcia</t>
  </si>
  <si>
    <t>&lt;OMOBJ xmlns='http://www.openmath.org/OpenMath' version='2.0' cdbase='http://www.openmath.org/cd'&gt;&lt;OMF dec='14.5'/&gt;&lt;/OMOBJ&gt;</t>
  </si>
  <si>
    <t>&lt;OMOBJ xmlns='http://www.openmath.org/OpenMath' version='2.0' cdbase='http://www.openmath.org/cd'&gt;&lt;OMF dec='0.399'/&gt;&lt;/OMOBJ&gt;</t>
  </si>
  <si>
    <t>&lt;OMOBJ xmlns='http://www.openmath.org/OpenMath' version='2.0' cdbase='http://www.openmath.org/cd'&gt;&lt;OMF dec='5.693'/&gt;&lt;/OMOBJ&gt;</t>
  </si>
  <si>
    <t>harris.jules@gmail.com</t>
  </si>
  <si>
    <t>Julian  Harris</t>
  </si>
  <si>
    <t>&lt;OMOBJ xmlns='http://www.openmath.org/OpenMath' version='2.0' cdbase='http://www.openmath.org/cd'&gt;&lt;OMF dec='17.5'/&gt;&lt;/OMOBJ&gt;</t>
  </si>
  <si>
    <t>&lt;OMOBJ xmlns='http://www.openmath.org/OpenMath' version='2.0' cdbase='http://www.openmath.org/cd'&gt;&lt;OMF dec='8.693'/&gt;&lt;/OMOBJ&gt;</t>
  </si>
  <si>
    <t>nieki_bn@hotmail.com</t>
  </si>
  <si>
    <t>Nicolien  Berkers</t>
  </si>
  <si>
    <t>&lt;OMOBJ xmlns='http://www.openmath.org/OpenMath' version='2.0' cdbase='http://www.openmath.org/cd'&gt;&lt;OMF dec='0.83'/&gt;&lt;/OMOBJ&gt;</t>
  </si>
  <si>
    <t>&lt;OMOBJ xmlns='http://www.openmath.org/OpenMath' version='2.0' cdbase='http://www.openmath.org/cd'&gt;&lt;OMF dec='6.4'/&gt;&lt;/OMOBJ&gt;</t>
  </si>
  <si>
    <t>&lt;OMOBJ xmlns='http://www.openmath.org/OpenMath' version='2.0' cdbase='http://www.openmath.org/cd'&gt;&lt;OMF dec='0.8'/&gt;&lt;/OMOBJ&gt;</t>
  </si>
  <si>
    <t>&lt;OMOBJ xmlns='http://www.openmath.org/OpenMath' version='2.0' cdbase='http://www.openmath.org/cd'&gt;&lt;OMF dec='2.09'/&gt;&lt;/OMOBJ&gt;</t>
  </si>
  <si>
    <t>&lt;OMOBJ xmlns='http://www.openmath.org/OpenMath' version='2.0' cdbase='http://www.openmath.org/cd'&gt;&lt;OMF dec='1.65'/&gt;&lt;/OMOBJ&gt;</t>
  </si>
  <si>
    <t>hans_ajax1@hotmail.com</t>
  </si>
  <si>
    <t>Johannes  Bondt</t>
  </si>
  <si>
    <t>&lt;OMOBJ xmlns='http://www.openmath.org/OpenMath' version='2.0' cdbase='http://www.openmath.org/cd'&gt;&lt;OMF dec='1.00'/&gt;&lt;/OMOBJ&gt;</t>
  </si>
  <si>
    <t>&lt;OMOBJ xmlns='http://www.openmath.org/OpenMath' version='2.0' cdbase='http://www.openmath.org/cd'&gt;&lt;OMF dec='22.2'/&gt;&lt;/OMOBJ&gt;</t>
  </si>
  <si>
    <t>&lt;OMOBJ xmlns='http://www.openmath.org/OpenMath' version='2.0' cdbase='http://www.openmath.org/cd'&gt;&lt;OMF dec='1.000'/&gt;&lt;/OMOBJ&gt;</t>
  </si>
  <si>
    <t>&lt;OMOBJ xmlns='http://www.openmath.org/OpenMath' version='2.0' cdbase='http://www.openmath.org/cd'&gt;&lt;OMF dec='0.000'/&gt;&lt;/OMOBJ&gt;</t>
  </si>
  <si>
    <t>daisypieterse@gmail.com</t>
  </si>
  <si>
    <t>Daisy Caressa  Pieterse</t>
  </si>
  <si>
    <t>&lt;OMOBJ xmlns='http://www.openmath.org/OpenMath' version='2.0' cdbase='http://www.openmath.org/cd'&gt;&lt;OMF dec='6.563'/&gt;&lt;/OMOBJ&gt;</t>
  </si>
  <si>
    <t>&lt;OMOBJ xmlns='http://www.openmath.org/OpenMath' version='2.0' cdbase='http://www.openmath.org/cd'&gt;&lt;OMF dec='0.367'/&gt;&lt;/OMOBJ&gt;</t>
  </si>
  <si>
    <t>&lt;OMOBJ xmlns='http://www.openmath.org/OpenMath' version='2.0' cdbase='http://www.openmath.org/cd'&gt;&lt;OMF dec='2.49'/&gt;&lt;/OMOBJ&gt;</t>
  </si>
  <si>
    <t>&lt;OMOBJ xmlns='http://www.openmath.org/OpenMath' version='2.0' cdbase='http://www.openmath.org/cd'&gt;&lt;OMF dec='3.3'/&gt;&lt;/OMOBJ&gt;</t>
  </si>
  <si>
    <t>&lt;OMOBJ xmlns='http://www.openmath.org/OpenMath' version='2.0' cdbase='http://www.openmath.org/cd'&gt;&lt;OMA&gt;&lt;OMS cd='arith1' name='minus'/&gt;&lt;OMF dec='4.23'/&gt;&lt;OMF dec='6.02'/&gt;&lt;/OMA&gt;&lt;/OMOBJ&gt;</t>
  </si>
  <si>
    <t>["2","3"]</t>
  </si>
  <si>
    <t>laanemax@gmail.com</t>
  </si>
  <si>
    <t>Max  Laane</t>
  </si>
  <si>
    <t>&lt;OMOBJ xmlns='http://www.openmath.org/OpenMath' version='2.0' cdbase='http://www.openmath.org/cd'&gt;&lt;OMF dec='1.2'/&gt;&lt;/OMOBJ&gt;</t>
  </si>
  <si>
    <t>&lt;OMOBJ xmlns='http://www.openmath.org/OpenMath' version='2.0' cdbase='http://www.openmath.org/cd'&gt;&lt;OMF dec='1.1'/&gt;&lt;/OMOBJ&gt;</t>
  </si>
  <si>
    <t>&lt;OMOBJ xmlns='http://www.openmath.org/OpenMath' version='2.0' cdbase='http://www.openmath.org/cd'&gt;&lt;OMI&gt;4&lt;/OMI&gt;&lt;/OMOBJ&gt;</t>
  </si>
  <si>
    <t>&lt;OMOBJ xmlns='http://www.openmath.org/OpenMath' version='2.0' cdbase='http://www.openmath.org/cd'&gt;&lt;OMI&gt;9&lt;/OMI&gt;&lt;/OMOBJ&gt;</t>
  </si>
  <si>
    <t>&lt;OMOBJ xmlns='http://www.openmath.org/OpenMath' version='2.0' cdbase='http://www.openmath.org/cd'&gt;&lt;OME&gt;&lt;OMS cd='moreerrors' name='encodingError'/&gt;&lt;OMSTR&gt;invalid expression entered. Presentation was: [ - ]&lt;/OMSTR&gt;&lt;/OME&gt;&lt;/OMOBJ&gt;</t>
  </si>
  <si>
    <t>vanderheijdensuzanne@gmail.com</t>
  </si>
  <si>
    <t>Suzanne van der Heijden</t>
  </si>
  <si>
    <t>&lt;OMOBJ xmlns='http://www.openmath.org/OpenMath' version='2.0' cdbase='http://www.openmath.org/cd'&gt;&lt;OMF dec='1.78'/&gt;&lt;/OMOBJ&gt;</t>
  </si>
  <si>
    <t>rutgervangennep@gmail.com</t>
  </si>
  <si>
    <t>Rutger van Gennep</t>
  </si>
  <si>
    <t>&lt;OMOBJ xmlns='http://www.openmath.org/OpenMath' version='2.0' cdbase='http://www.openmath.org/cd'&gt;&lt;OMF dec='9.8'/&gt;&lt;/OMOBJ&gt;</t>
  </si>
  <si>
    <t>&lt;OMOBJ xmlns='http://www.openmath.org/OpenMath' version='2.0' cdbase='http://www.openmath.org/cd'&gt;&lt;OMA&gt;&lt;OMS cd='logic1' name='and'/&gt;&lt;OMA&gt;&lt;OMS cd='relation1' name='lt'/&gt;&lt;OMF dec='4.24'/&gt;&lt;OMV name='v'/&gt;&lt;/OMA&gt;&lt;OMA&gt;&lt;OMS cd='relation1' name='lt'/&gt;&lt;OMV name='v'/&gt;&lt;OMF dec='6.02'/&gt;&lt;/OMA&gt;&lt;/OMA&gt;&lt;/OMOBJ&gt;</t>
  </si>
  <si>
    <t>&lt;OMOBJ xmlns='http://www.openmath.org/OpenMath' version='2.0' cdbase='http://www.openmath.org/cd'&gt;&lt;OMF dec='0.8024'/&gt;&lt;/OMOBJ&gt;</t>
  </si>
  <si>
    <t>anna.beukenhorst@student.uva.nl</t>
  </si>
  <si>
    <t>Anna  Beukenhorst</t>
  </si>
  <si>
    <t>&lt;OMOBJ xmlns='http://www.openmath.org/OpenMath' version='2.0' cdbase='http://www.openmath.org/cd'&gt;&lt;OMF dec='13.476'/&gt;&lt;/OMOBJ&gt;</t>
  </si>
  <si>
    <t>&lt;OMOBJ xmlns='http://www.openmath.org/OpenMath' version='2.0' cdbase='http://www.openmath.org/cd'&gt;&lt;OMF dec='0.341'/&gt;&lt;/OMOBJ&gt;</t>
  </si>
  <si>
    <t>&lt;OMOBJ xmlns='http://www.openmath.org/OpenMath' version='2.0' cdbase='http://www.openmath.org/cd'&gt;&lt;OMF dec='0.402'/&gt;&lt;/OMOBJ&gt;</t>
  </si>
  <si>
    <t>&lt;OMOBJ xmlns='http://www.openmath.org/OpenMath' version='2.0' cdbase='http://www.openmath.org/cd'&gt;&lt;OMI&gt;118&lt;/OMI&gt;&lt;/OMOBJ&gt;</t>
  </si>
  <si>
    <t>&lt;OMOBJ xmlns='http://www.openmath.org/OpenMath' version='2.0' cdbase='http://www.openmath.org/cd'&gt;&lt;OMA&gt;&lt;OMS cd='arith1' name='plus'/&gt;&lt;OMI&gt;118&lt;/OMI&gt;&lt;OMA&gt;&lt;OMS cd='arith1' name='unary_minus'/&gt;&lt;OMF dec='4.38'/&gt;&lt;/OMA&gt;&lt;/OMA&gt;&lt;/OMOBJ&gt;</t>
  </si>
  <si>
    <t>&lt;OMOBJ xmlns='http://www.openmath.org/OpenMath' version='2.0' cdbase='http://www.openmath.org/cd'&gt;&lt;OMF dec='0.113'/&gt;&lt;/OMOBJ&gt;</t>
  </si>
  <si>
    <t>kghcuijpers@gmail.com</t>
  </si>
  <si>
    <t>Koen  Cuijpers</t>
  </si>
  <si>
    <t>&lt;OMOBJ xmlns='http://www.openmath.org/OpenMath' version='2.0' cdbase='http://www.openmath.org/cd'&gt;&lt;OMI&gt;99&lt;/OMI&gt;&lt;/OMOBJ&gt;</t>
  </si>
  <si>
    <t>&lt;OMOBJ xmlns='http://www.openmath.org/OpenMath' version='2.0' cdbase='http://www.openmath.org/cd'&gt;&lt;OMI&gt;8&lt;/OMI&gt;&lt;/OMOBJ&gt;</t>
  </si>
  <si>
    <t>&lt;OMOBJ xmlns='http://www.openmath.org/OpenMath' version='2.0' cdbase='http://www.openmath.org/cd'&gt;&lt;OMF dec='0.63'/&gt;&lt;/OMOBJ&gt;</t>
  </si>
  <si>
    <t>mcmjwijn@gmail.com</t>
  </si>
  <si>
    <t>Mandy  Wijnings</t>
  </si>
  <si>
    <t>&lt;OMOBJ xmlns='http://www.openmath.org/OpenMath' version='2.0' cdbase='http://www.openmath.org/cd'&gt;&lt;OMF dec='2.58'/&gt;&lt;/OMOBJ&gt;</t>
  </si>
  <si>
    <t>&lt;OMOBJ xmlns='http://www.openmath.org/OpenMath' version='2.0' cdbase='http://www.openmath.org/cd'&gt;&lt;OMI&gt;484&lt;/OMI&gt;&lt;/OMOBJ&gt;</t>
  </si>
  <si>
    <t>&lt;OMOBJ xmlns='http://www.openmath.org/OpenMath' version='2.0' cdbase='http://www.openmath.org/cd'&gt;&lt;OMF dec='2.15'/&gt;&lt;/OMOBJ&gt;</t>
  </si>
  <si>
    <t>&lt;OMOBJ xmlns='http://www.openmath.org/OpenMath' version='2.0' cdbase='http://www.openmath.org/cd'&gt;&lt;OMF dec='52.5'/&gt;&lt;/OMOBJ&gt;</t>
  </si>
  <si>
    <t>&lt;OMOBJ xmlns='http://www.openmath.org/OpenMath' version='2.0' cdbase='http://www.openmath.org/cd'&gt;&lt;OMF dec='0.035'/&gt;&lt;/OMOBJ&gt;</t>
  </si>
  <si>
    <t>&lt;OMOBJ xmlns='http://www.openmath.org/OpenMath' version='2.0' cdbase='http://www.openmath.org/cd'&gt;&lt;OMI&gt;15&lt;/OMI&gt;&lt;/OMOBJ&gt;</t>
  </si>
  <si>
    <t>&lt;OMOBJ xmlns='http://www.openmath.org/OpenMath' version='2.0' cdbase='http://www.openmath.org/cd'&gt;&lt;OMF dec='0.025'/&gt;&lt;/OMOBJ&gt;</t>
  </si>
  <si>
    <t>["4","5"]</t>
  </si>
  <si>
    <t>Grand Total</t>
  </si>
  <si>
    <t>(All)</t>
  </si>
  <si>
    <t>Max of Score</t>
  </si>
  <si>
    <t>TOTAL %</t>
  </si>
  <si>
    <t>levels &amp; descriptive</t>
  </si>
  <si>
    <t>correlation</t>
  </si>
  <si>
    <t>regression</t>
  </si>
  <si>
    <t>probability</t>
  </si>
  <si>
    <t>distributions</t>
  </si>
  <si>
    <t>estimation testing</t>
  </si>
  <si>
    <t>testing: population comparison</t>
  </si>
  <si>
    <t>Relative performance</t>
  </si>
  <si>
    <t>AVERAGES</t>
  </si>
  <si>
    <t>Topic</t>
  </si>
  <si>
    <t>Measurement levels</t>
  </si>
  <si>
    <t>Tables and graphs</t>
  </si>
  <si>
    <t>Measures of central tendency</t>
  </si>
  <si>
    <t>Skewness</t>
  </si>
  <si>
    <t>Transformation</t>
  </si>
  <si>
    <t>Correlation</t>
  </si>
  <si>
    <t>Regression analysis</t>
  </si>
  <si>
    <t>Probability distributions</t>
  </si>
  <si>
    <t>Sampling distributions</t>
  </si>
  <si>
    <t>Estimation</t>
  </si>
  <si>
    <t>T testing</t>
  </si>
  <si>
    <t>Correlation testing</t>
  </si>
  <si>
    <t>Rank-order tests</t>
  </si>
  <si>
    <t>The chi-square test</t>
  </si>
  <si>
    <t>ANOVA</t>
  </si>
  <si>
    <t>Date available</t>
  </si>
  <si>
    <t>% total</t>
  </si>
  <si>
    <t>Measures of variability</t>
  </si>
  <si>
    <t>Probability - general</t>
  </si>
  <si>
    <t>Hypothesis testing - general</t>
  </si>
  <si>
    <t>Nonparametric - sign and proportions</t>
  </si>
  <si>
    <t>Comparing Variances (F)</t>
  </si>
  <si>
    <t>Module #</t>
  </si>
  <si>
    <t>Submissions as of: 21/08/2014</t>
  </si>
  <si>
    <t>Days available</t>
  </si>
  <si>
    <t># attempts</t>
  </si>
  <si>
    <t>gebruikersnaam</t>
  </si>
  <si>
    <t>achternaam</t>
  </si>
  <si>
    <t>voornaam</t>
  </si>
  <si>
    <t>E-mailadres</t>
  </si>
  <si>
    <t>account al bekend</t>
  </si>
  <si>
    <t>Akbani</t>
  </si>
  <si>
    <t>Asim</t>
  </si>
  <si>
    <t>nicole.bleeker@zonnet.nl</t>
  </si>
  <si>
    <t>Bleeker</t>
  </si>
  <si>
    <t>Nicole</t>
  </si>
  <si>
    <t>Bondt</t>
  </si>
  <si>
    <t>Johannes</t>
  </si>
  <si>
    <t>Busse</t>
  </si>
  <si>
    <t>David</t>
  </si>
  <si>
    <t>xristela@msn.com</t>
  </si>
  <si>
    <t>Chronaiou</t>
  </si>
  <si>
    <t>Styliani</t>
  </si>
  <si>
    <t>benthedoeve@gmail.com</t>
  </si>
  <si>
    <t>Doeve</t>
  </si>
  <si>
    <t>Benthe Herma</t>
  </si>
  <si>
    <t>ang.fidanaki@gmail.com</t>
  </si>
  <si>
    <t>Fydanaki</t>
  </si>
  <si>
    <t>Angeliki</t>
  </si>
  <si>
    <t>Garcia</t>
  </si>
  <si>
    <t>Derrel Louis</t>
  </si>
  <si>
    <t>Haltout</t>
  </si>
  <si>
    <t>Imane</t>
  </si>
  <si>
    <t>Hogeling</t>
  </si>
  <si>
    <t>Shanna</t>
  </si>
  <si>
    <t>Hompe</t>
  </si>
  <si>
    <t>Lorraine</t>
  </si>
  <si>
    <t>gemmahoogenstrijd@gmail.com</t>
  </si>
  <si>
    <t>Hoogenstrijd</t>
  </si>
  <si>
    <t>Gemma Caroline</t>
  </si>
  <si>
    <t>luisa_esponja@hotmail.com</t>
  </si>
  <si>
    <t>Jimenez Cubria</t>
  </si>
  <si>
    <t>Luisa Alejandra</t>
  </si>
  <si>
    <t>guangmian@gmail.com</t>
  </si>
  <si>
    <t>Kung</t>
  </si>
  <si>
    <t>Guangmian</t>
  </si>
  <si>
    <t>Pieterse</t>
  </si>
  <si>
    <t>Daisy Caressa</t>
  </si>
  <si>
    <t>Riethorst</t>
  </si>
  <si>
    <t>Immy Marloes</t>
  </si>
  <si>
    <t>Sanchez Vetter</t>
  </si>
  <si>
    <t>Marilen</t>
  </si>
  <si>
    <t>Swan</t>
  </si>
  <si>
    <t>Randy</t>
  </si>
  <si>
    <t>te Raa</t>
  </si>
  <si>
    <t>Marije</t>
  </si>
  <si>
    <t>arturo.torreso@estudiante.uam.es</t>
  </si>
  <si>
    <t>Torres Ortiz</t>
  </si>
  <si>
    <t>Arturo</t>
  </si>
  <si>
    <t>van den Einden</t>
  </si>
  <si>
    <t>Marion</t>
  </si>
  <si>
    <t>van der Heijden</t>
  </si>
  <si>
    <t>Suzanne</t>
  </si>
  <si>
    <t>laravduin@hotmail.com</t>
  </si>
  <si>
    <t>van Duin</t>
  </si>
  <si>
    <t>Lara Veronica Agatha</t>
  </si>
  <si>
    <t>Robert.muziek@hotmail.com</t>
  </si>
  <si>
    <t>van Vorstenbosch</t>
  </si>
  <si>
    <t>Robert</t>
  </si>
  <si>
    <t>chantalweijmans@hotmail.com</t>
  </si>
  <si>
    <t>Weymans</t>
  </si>
  <si>
    <t>Chantal</t>
  </si>
  <si>
    <t>Wijnings</t>
  </si>
  <si>
    <t>Mandy</t>
  </si>
  <si>
    <t>taynawitmer@hotmail.com</t>
  </si>
  <si>
    <t>Witmer</t>
  </si>
  <si>
    <t>Tayná</t>
  </si>
  <si>
    <t>ainnounkornita@yahoo.com</t>
  </si>
  <si>
    <t>Deny</t>
  </si>
  <si>
    <t>Ainnoun</t>
  </si>
  <si>
    <t>alharrak_21@hotmail.com</t>
  </si>
  <si>
    <t>Harrak</t>
  </si>
  <si>
    <t>Ali</t>
  </si>
  <si>
    <t>BB account bestaat al</t>
  </si>
  <si>
    <t>ameliaburdon@hotmail.co.uk</t>
  </si>
  <si>
    <t>Burdon</t>
  </si>
  <si>
    <t>Amelia</t>
  </si>
  <si>
    <t>amir8285@gmail.com</t>
  </si>
  <si>
    <t>Hossein Zadeh</t>
  </si>
  <si>
    <t>Amir</t>
  </si>
  <si>
    <t>Beukenhorst</t>
  </si>
  <si>
    <t>Anna</t>
  </si>
  <si>
    <t>anner.vanarkel@gmail.com</t>
  </si>
  <si>
    <t>van Arkel</t>
  </si>
  <si>
    <t xml:space="preserve">Anne </t>
  </si>
  <si>
    <t>antoinehbm@gmail.com</t>
  </si>
  <si>
    <t>Hogenboom</t>
  </si>
  <si>
    <t>Antoine</t>
  </si>
  <si>
    <t>armanddewaard@me.com</t>
  </si>
  <si>
    <t>de Waard</t>
  </si>
  <si>
    <t>Armand</t>
  </si>
  <si>
    <t>arturshain@gmail.com</t>
  </si>
  <si>
    <t>Pokrashenko</t>
  </si>
  <si>
    <t>Artur</t>
  </si>
  <si>
    <t>aydan_gasimova@hotmail.com</t>
  </si>
  <si>
    <t>Gasimova</t>
  </si>
  <si>
    <t>Aydan</t>
  </si>
  <si>
    <t>bassijtsma@hotmail.com</t>
  </si>
  <si>
    <t>Sijtsma</t>
  </si>
  <si>
    <t>Bas</t>
  </si>
  <si>
    <t>mail@bernhardvogler.de</t>
  </si>
  <si>
    <t>Vogler</t>
  </si>
  <si>
    <t>Bernhard</t>
  </si>
  <si>
    <t>chrishazeu@gmail.com</t>
  </si>
  <si>
    <t>Hazeu</t>
  </si>
  <si>
    <t>Chris</t>
  </si>
  <si>
    <t>van der Made</t>
  </si>
  <si>
    <t>Christopher</t>
  </si>
  <si>
    <t>knoxtnpierce@gmail.com</t>
  </si>
  <si>
    <t>Pierce</t>
  </si>
  <si>
    <t>Darryl</t>
  </si>
  <si>
    <t>da.mischke@gmail.com</t>
  </si>
  <si>
    <t>Mischke</t>
  </si>
  <si>
    <t>dkdimitridias@gmail.com</t>
  </si>
  <si>
    <t>Dimitriadis</t>
  </si>
  <si>
    <t>Dimitris</t>
  </si>
  <si>
    <t>Langer</t>
  </si>
  <si>
    <t>Dorothea</t>
  </si>
  <si>
    <t>eefje@opdenbuysch.nl</t>
  </si>
  <si>
    <t>op den Buijsch</t>
  </si>
  <si>
    <t>Eefje</t>
  </si>
  <si>
    <t>qatoeltjona@gmail.com</t>
  </si>
  <si>
    <t xml:space="preserve">Qato </t>
  </si>
  <si>
    <t xml:space="preserve">Eltjona </t>
  </si>
  <si>
    <t>emielvankampen@me.com</t>
  </si>
  <si>
    <t>van Kampen</t>
  </si>
  <si>
    <t>Emiel</t>
  </si>
  <si>
    <t>emiljensenperez@gmail.com</t>
  </si>
  <si>
    <t>Jensen</t>
  </si>
  <si>
    <t>Emil Nils</t>
  </si>
  <si>
    <t>emiliya.yordanova@gmail.com</t>
  </si>
  <si>
    <t>Yordanova</t>
  </si>
  <si>
    <t>Emiliya</t>
  </si>
  <si>
    <t>van Beelen</t>
  </si>
  <si>
    <t>Esra</t>
  </si>
  <si>
    <t>esander@gmx.de</t>
  </si>
  <si>
    <t>Sander</t>
  </si>
  <si>
    <t>Eva</t>
  </si>
  <si>
    <t>vakalokasis@hotmail.com</t>
  </si>
  <si>
    <t>Kalokasis</t>
  </si>
  <si>
    <t>Evangelos</t>
  </si>
  <si>
    <t>Janssen</t>
  </si>
  <si>
    <t>Evie</t>
  </si>
  <si>
    <t>Fatian.wang1992@gmail.com</t>
  </si>
  <si>
    <t>Wang</t>
  </si>
  <si>
    <t>Fatian</t>
  </si>
  <si>
    <t>fleurvenneker@msn.com</t>
  </si>
  <si>
    <t>Venneker</t>
  </si>
  <si>
    <t>Fleur</t>
  </si>
  <si>
    <t>houweling.frank@gmail.com</t>
  </si>
  <si>
    <t>Houweling</t>
  </si>
  <si>
    <t>Frank</t>
  </si>
  <si>
    <t>frederiek.pennink@outlook.com</t>
  </si>
  <si>
    <t>Pennink</t>
  </si>
  <si>
    <t>Frederiek</t>
  </si>
  <si>
    <t>galencampbell379@gmail.com</t>
  </si>
  <si>
    <t>Campbell</t>
  </si>
  <si>
    <t>Galen</t>
  </si>
  <si>
    <t>george@wiles.nl</t>
  </si>
  <si>
    <t>Wiles</t>
  </si>
  <si>
    <t>George</t>
  </si>
  <si>
    <t>gijsbert.de.boer@gmail.com</t>
  </si>
  <si>
    <t>de Boer</t>
  </si>
  <si>
    <t>Gijsbrecht</t>
  </si>
  <si>
    <t>hao.z.grad@gmail.com</t>
  </si>
  <si>
    <t>Zheng</t>
  </si>
  <si>
    <t>Hao</t>
  </si>
  <si>
    <t>hkargin@hotmail.com</t>
  </si>
  <si>
    <t>Kargin</t>
  </si>
  <si>
    <t>Hasan</t>
  </si>
  <si>
    <t>havard.lundberg@gmail.com</t>
  </si>
  <si>
    <t>Lundberg</t>
  </si>
  <si>
    <t>Havard</t>
  </si>
  <si>
    <t>Bart</t>
  </si>
  <si>
    <t>Hayo</t>
  </si>
  <si>
    <t>hbartelsman@xs4all.nl</t>
  </si>
  <si>
    <t>Bartelsman</t>
  </si>
  <si>
    <t>Hester</t>
  </si>
  <si>
    <t>horu4643@student.su.se</t>
  </si>
  <si>
    <t>Rusu</t>
  </si>
  <si>
    <t>Horea</t>
  </si>
  <si>
    <t>Ho</t>
  </si>
  <si>
    <t>Hsu-Young</t>
  </si>
  <si>
    <t>uva@hugoernst.com</t>
  </si>
  <si>
    <t>Ernst</t>
  </si>
  <si>
    <t>Hugo</t>
  </si>
  <si>
    <t>hungguitar9x@gmail.com</t>
  </si>
  <si>
    <t>Doan</t>
  </si>
  <si>
    <t>Hung</t>
  </si>
  <si>
    <t>petkov.ilko@gmail.com</t>
  </si>
  <si>
    <t>Petkov</t>
  </si>
  <si>
    <t>Ilko</t>
  </si>
  <si>
    <t>gns.markopoulos@gmail.com</t>
  </si>
  <si>
    <t>Markopoulos</t>
  </si>
  <si>
    <t>Ioannis</t>
  </si>
  <si>
    <t>vanerven.j@gmail.com</t>
  </si>
  <si>
    <t>van Erven</t>
  </si>
  <si>
    <t>Jan</t>
  </si>
  <si>
    <t>janis.vavere@gmail.com</t>
  </si>
  <si>
    <t>Vavere</t>
  </si>
  <si>
    <t>Janis</t>
  </si>
  <si>
    <t>jeroen_meijaard48@hotmail.com</t>
  </si>
  <si>
    <t>Meijaard</t>
  </si>
  <si>
    <t>Jeroen</t>
  </si>
  <si>
    <t>joostlorijn@gmail.com</t>
  </si>
  <si>
    <t>Lorijn</t>
  </si>
  <si>
    <t>Joost</t>
  </si>
  <si>
    <t>jordydenouden@hotmail.com</t>
  </si>
  <si>
    <t>van Ouden</t>
  </si>
  <si>
    <t>Jordy</t>
  </si>
  <si>
    <t>jorickvanhees@gmail.com</t>
  </si>
  <si>
    <t>van Hees</t>
  </si>
  <si>
    <t>Jorick</t>
  </si>
  <si>
    <t>jort@jbjb.nl</t>
  </si>
  <si>
    <t>Bloo</t>
  </si>
  <si>
    <t>Jort</t>
  </si>
  <si>
    <t>Harris</t>
  </si>
  <si>
    <t>Julian</t>
  </si>
  <si>
    <t>lexmulier@gmail.com</t>
  </si>
  <si>
    <t>Haitsma Mulier</t>
  </si>
  <si>
    <t>Justus</t>
  </si>
  <si>
    <t>Adamiak</t>
  </si>
  <si>
    <t>Katarzyna</t>
  </si>
  <si>
    <t>Cuijpers</t>
  </si>
  <si>
    <t>Koen</t>
  </si>
  <si>
    <t>l.alkhamis@outlook.com</t>
  </si>
  <si>
    <t>al Khamis</t>
  </si>
  <si>
    <t>Laith</t>
  </si>
  <si>
    <t>lara.maria.neumann@googlemail.com</t>
  </si>
  <si>
    <t>Neumann</t>
  </si>
  <si>
    <t>Lara</t>
  </si>
  <si>
    <t>lewon.simonian@gmail.com</t>
  </si>
  <si>
    <t>Simonian</t>
  </si>
  <si>
    <t>Lewon</t>
  </si>
  <si>
    <t>Odijk</t>
  </si>
  <si>
    <t>magnus.hofer@gmx.de</t>
  </si>
  <si>
    <t>Hofer</t>
  </si>
  <si>
    <t>Magnus</t>
  </si>
  <si>
    <t>maria150992@gmail.com</t>
  </si>
  <si>
    <t>Baltoglou</t>
  </si>
  <si>
    <t>Maria</t>
  </si>
  <si>
    <t>van Kouwen</t>
  </si>
  <si>
    <t>Marieke</t>
  </si>
  <si>
    <t>Spindelaar</t>
  </si>
  <si>
    <t>Martijn</t>
  </si>
  <si>
    <t>maurice.stam@student.uva.nl</t>
  </si>
  <si>
    <t>Stam</t>
  </si>
  <si>
    <t>Maurice</t>
  </si>
  <si>
    <t>Laane</t>
  </si>
  <si>
    <t>Max</t>
  </si>
  <si>
    <t>maxvanoirschot@gmail.com</t>
  </si>
  <si>
    <t>van Oirschot</t>
  </si>
  <si>
    <t>mickgesner@gmail.com</t>
  </si>
  <si>
    <t>Gesner van der Voort</t>
  </si>
  <si>
    <t>Michael</t>
  </si>
  <si>
    <t>michaelahirsch@gmail.com</t>
  </si>
  <si>
    <t>Hirsch</t>
  </si>
  <si>
    <t>m.j.w.huizing@gmail.com</t>
  </si>
  <si>
    <t>Huizing</t>
  </si>
  <si>
    <t>Michiel</t>
  </si>
  <si>
    <t>behatimo@gmail.com</t>
  </si>
  <si>
    <t>Qin</t>
  </si>
  <si>
    <t>Mobao</t>
  </si>
  <si>
    <t>Nellekebuitendijk@live.nl</t>
  </si>
  <si>
    <t>Buitendijk</t>
  </si>
  <si>
    <t>Nelleke</t>
  </si>
  <si>
    <t>Berkers</t>
  </si>
  <si>
    <t>Nicolien</t>
  </si>
  <si>
    <t>n.vanenburg@gmail.com</t>
  </si>
  <si>
    <t>Vanenburg</t>
  </si>
  <si>
    <t>Nitish</t>
  </si>
  <si>
    <t>info@norbertkuipers.nl</t>
  </si>
  <si>
    <t>Kuipers</t>
  </si>
  <si>
    <t>Norbert</t>
  </si>
  <si>
    <t>Schmidt</t>
  </si>
  <si>
    <t>Paul</t>
  </si>
  <si>
    <t>van Haagen</t>
  </si>
  <si>
    <t>peterfrima@live.nl</t>
  </si>
  <si>
    <t>Frima</t>
  </si>
  <si>
    <t>Peter</t>
  </si>
  <si>
    <t>ramadorin@gmail.com</t>
  </si>
  <si>
    <t>Altinkaya</t>
  </si>
  <si>
    <t>Ramadan</t>
  </si>
  <si>
    <t>Schuring</t>
  </si>
  <si>
    <t>Roald</t>
  </si>
  <si>
    <t>Robert_broersma@hotmail.com</t>
  </si>
  <si>
    <t>Broersma</t>
  </si>
  <si>
    <t>rmfloris@gmail.com</t>
  </si>
  <si>
    <t>Floris</t>
  </si>
  <si>
    <t>Roberto</t>
  </si>
  <si>
    <t>mail@rogiervanderheijden.nl</t>
  </si>
  <si>
    <t>Rogier</t>
  </si>
  <si>
    <t>Joosten</t>
  </si>
  <si>
    <t>Rosanne</t>
  </si>
  <si>
    <t>van Gennep</t>
  </si>
  <si>
    <t>Rutger</t>
  </si>
  <si>
    <t>rytis.kajokas@yahoo.com</t>
  </si>
  <si>
    <t>Kajokas</t>
  </si>
  <si>
    <t>Rytis</t>
  </si>
  <si>
    <t>smgarbe@web.de</t>
  </si>
  <si>
    <t>Garbe</t>
  </si>
  <si>
    <t>Saskia</t>
  </si>
  <si>
    <t>sebastianhoffman10@gmail.com</t>
  </si>
  <si>
    <t>Hoffmann</t>
  </si>
  <si>
    <t>Sebastian</t>
  </si>
  <si>
    <t>selai.anwary@student.uva.nl</t>
  </si>
  <si>
    <t>Anwary</t>
  </si>
  <si>
    <t>Selai</t>
  </si>
  <si>
    <t>sophie.lingelbach@gmx.de</t>
  </si>
  <si>
    <t>Lingelbach</t>
  </si>
  <si>
    <t>Sophie</t>
  </si>
  <si>
    <t>sot.hadj@gmail.com</t>
  </si>
  <si>
    <t>Chatzikoumis</t>
  </si>
  <si>
    <t>Sotirios</t>
  </si>
  <si>
    <t>Ladas</t>
  </si>
  <si>
    <t>Stavros</t>
  </si>
  <si>
    <t>stefan.paap@gmail.com</t>
  </si>
  <si>
    <t>Paap</t>
  </si>
  <si>
    <t>Stefan</t>
  </si>
  <si>
    <t>stefanievanzijtveld@gmail.com</t>
  </si>
  <si>
    <t>van Zijtveld</t>
  </si>
  <si>
    <t>Stefanie</t>
  </si>
  <si>
    <t>steefveld@gmail.com</t>
  </si>
  <si>
    <t>Veldman</t>
  </si>
  <si>
    <t>Stéphanie</t>
  </si>
  <si>
    <t>stevenkoppens@hotmail.com</t>
  </si>
  <si>
    <t>Koppens</t>
  </si>
  <si>
    <t>Steven</t>
  </si>
  <si>
    <t>sven.roeterdink1@gmail.com</t>
  </si>
  <si>
    <t>Roeterdink</t>
  </si>
  <si>
    <t>Sven</t>
  </si>
  <si>
    <t>sibylle_wollender@yahoor.de</t>
  </si>
  <si>
    <t>Wollender</t>
  </si>
  <si>
    <t>Sybille</t>
  </si>
  <si>
    <t>trp300@gmail.com</t>
  </si>
  <si>
    <t>Roep</t>
  </si>
  <si>
    <t>Tamara</t>
  </si>
  <si>
    <t>tlopezwi@gmail.com</t>
  </si>
  <si>
    <t>Lopez-del-Castillo Wilderbeek</t>
  </si>
  <si>
    <t>Theo</t>
  </si>
  <si>
    <t>thomasvdam@me.com</t>
  </si>
  <si>
    <t>van Dam</t>
  </si>
  <si>
    <t>Thomas</t>
  </si>
  <si>
    <t>timbloeme@gmail.com</t>
  </si>
  <si>
    <t>Bloeme</t>
  </si>
  <si>
    <t>Tim</t>
  </si>
  <si>
    <t>amaka.atoyebi@gmail.com</t>
  </si>
  <si>
    <t>Atoyebi</t>
  </si>
  <si>
    <t>Titilayo</t>
  </si>
  <si>
    <t>tobiadonati@gmail.com</t>
  </si>
  <si>
    <t>Donati</t>
  </si>
  <si>
    <t>Tobia</t>
  </si>
  <si>
    <t>tobiasz.kukawka@ymail.com</t>
  </si>
  <si>
    <t>Kukawka</t>
  </si>
  <si>
    <t>Tobiasz</t>
  </si>
  <si>
    <t>tomzoon@gmail.com</t>
  </si>
  <si>
    <t>Zoon</t>
  </si>
  <si>
    <t>Tom</t>
  </si>
  <si>
    <t>holschertom@gmail.com</t>
  </si>
  <si>
    <t>Hölscher</t>
  </si>
  <si>
    <t>gv.schuts@gmail.com</t>
  </si>
  <si>
    <t>Schuts</t>
  </si>
  <si>
    <t>Vigo</t>
  </si>
  <si>
    <t>jha.vivekanand@gmail.com</t>
  </si>
  <si>
    <t>Jha</t>
  </si>
  <si>
    <t>Vivekanand</t>
  </si>
  <si>
    <t>utwyko@gmail.com</t>
  </si>
  <si>
    <t>Rijnsburger</t>
  </si>
  <si>
    <t>Wyko</t>
  </si>
  <si>
    <t>zubeyir.akgun.1991@gmail.com</t>
  </si>
  <si>
    <t>Akgun</t>
  </si>
  <si>
    <t>Zubeyir</t>
  </si>
  <si>
    <t>zusaana.hofman@gmail.com</t>
  </si>
  <si>
    <t>Hofman</t>
  </si>
  <si>
    <t>Zusanna</t>
  </si>
  <si>
    <t>PROGRAM</t>
  </si>
  <si>
    <t>Forensics</t>
  </si>
  <si>
    <t>Business Information</t>
  </si>
  <si>
    <t># Students</t>
  </si>
  <si>
    <t>Business</t>
  </si>
  <si>
    <t>TOT # students</t>
  </si>
  <si>
    <t># forensists</t>
  </si>
  <si>
    <t># businesses</t>
  </si>
  <si>
    <t>mean grade</t>
  </si>
  <si>
    <t>standard deviation</t>
  </si>
  <si>
    <t>Bin</t>
  </si>
  <si>
    <t>Frequency</t>
  </si>
  <si>
    <t>Business information</t>
  </si>
  <si>
    <t>Average grade</t>
  </si>
  <si>
    <t>Question on..</t>
  </si>
  <si>
    <t>Average - FS</t>
  </si>
  <si>
    <t>Average - BI</t>
  </si>
  <si>
    <t>Relative performance - FS</t>
  </si>
  <si>
    <t>Relative performance - BI</t>
  </si>
  <si>
    <t>Forensic</t>
  </si>
  <si>
    <t>Grades distribution</t>
  </si>
  <si>
    <t>Business inf.</t>
  </si>
  <si>
    <t>% of diligent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</si>
</sst>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3"/>
      <color theme="5"/>
      <name val="Calibri"/>
      <family val="2"/>
    </font>
    <font>
      <sz val="11"/>
      <color indexed="8"/>
      <name val="Calibri"/>
      <family val="2"/>
    </font>
    <font>
      <b/>
      <sz val="13"/>
      <color rgb="FF00B050"/>
      <name val="Calibri"/>
      <family val="2"/>
    </font>
    <font>
      <sz val="11"/>
      <color rgb="FF000000"/>
      <name val="Inherit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Inherit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indexed="8"/>
      <name val="Calibri"/>
      <family val="2"/>
    </font>
    <font>
      <sz val="11"/>
      <color theme="5"/>
      <name val="Calibri"/>
      <family val="2"/>
    </font>
    <font>
      <sz val="11"/>
      <color rgb="FF00B050"/>
      <name val="Calibri"/>
      <family val="2"/>
    </font>
    <font>
      <sz val="11"/>
      <color theme="4"/>
      <name val="Calibri"/>
      <family val="2"/>
    </font>
    <font>
      <b/>
      <sz val="13"/>
      <color theme="4"/>
      <name val="Calibri"/>
      <family val="2"/>
    </font>
    <font>
      <b/>
      <sz val="11"/>
      <color theme="4"/>
      <name val="Calibri"/>
      <family val="2"/>
    </font>
    <font>
      <b/>
      <sz val="11"/>
      <color theme="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 applyFill="0" applyProtection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60">
    <xf numFmtId="0" fontId="0" fillId="0" borderId="0" xfId="0" applyFill="1" applyProtection="1"/>
    <xf numFmtId="0" fontId="0" fillId="0" borderId="1" xfId="0" applyFill="1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1" xfId="0" pivotButton="1" applyFill="1" applyBorder="1" applyProtection="1"/>
    <xf numFmtId="0" fontId="0" fillId="0" borderId="4" xfId="0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6" xfId="0" applyNumberFormat="1" applyFill="1" applyBorder="1" applyProtection="1"/>
    <xf numFmtId="0" fontId="0" fillId="0" borderId="7" xfId="0" applyNumberFormat="1" applyFill="1" applyBorder="1" applyProtection="1"/>
    <xf numFmtId="0" fontId="0" fillId="0" borderId="8" xfId="0" applyNumberFormat="1" applyFill="1" applyBorder="1" applyProtection="1"/>
    <xf numFmtId="0" fontId="0" fillId="0" borderId="9" xfId="0" applyFill="1" applyBorder="1" applyProtection="1"/>
    <xf numFmtId="0" fontId="0" fillId="0" borderId="1" xfId="0" applyNumberFormat="1" applyFill="1" applyBorder="1" applyProtection="1"/>
    <xf numFmtId="0" fontId="0" fillId="0" borderId="9" xfId="0" applyNumberFormat="1" applyFill="1" applyBorder="1" applyProtection="1"/>
    <xf numFmtId="0" fontId="0" fillId="0" borderId="4" xfId="0" applyNumberFormat="1" applyFill="1" applyBorder="1" applyProtection="1"/>
    <xf numFmtId="0" fontId="0" fillId="0" borderId="0" xfId="0" applyNumberFormat="1" applyFill="1" applyProtection="1"/>
    <xf numFmtId="0" fontId="0" fillId="0" borderId="5" xfId="0" applyNumberFormat="1" applyFill="1" applyBorder="1" applyProtection="1"/>
    <xf numFmtId="0" fontId="0" fillId="0" borderId="10" xfId="0" applyNumberFormat="1" applyFill="1" applyBorder="1" applyProtection="1"/>
    <xf numFmtId="0" fontId="0" fillId="0" borderId="8" xfId="0" pivotButton="1" applyFill="1" applyBorder="1" applyProtection="1"/>
    <xf numFmtId="0" fontId="0" fillId="0" borderId="8" xfId="0" applyFill="1" applyBorder="1" applyProtection="1"/>
    <xf numFmtId="0" fontId="2" fillId="0" borderId="0" xfId="0" applyFont="1" applyFill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164" fontId="5" fillId="0" borderId="0" xfId="0" applyNumberFormat="1" applyFont="1" applyFill="1" applyAlignment="1" applyProtection="1">
      <alignment horizont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vertical="center" wrapText="1"/>
    </xf>
    <xf numFmtId="0" fontId="6" fillId="4" borderId="16" xfId="0" applyFont="1" applyFill="1" applyBorder="1" applyAlignment="1" applyProtection="1">
      <alignment vertical="center" wrapText="1"/>
    </xf>
    <xf numFmtId="0" fontId="6" fillId="4" borderId="17" xfId="0" applyFont="1" applyFill="1" applyBorder="1" applyAlignment="1" applyProtection="1">
      <alignment vertical="center" wrapText="1"/>
    </xf>
    <xf numFmtId="0" fontId="0" fillId="0" borderId="14" xfId="0" applyFill="1" applyBorder="1" applyProtection="1"/>
    <xf numFmtId="0" fontId="0" fillId="0" borderId="14" xfId="0" applyFill="1" applyBorder="1" applyAlignment="1" applyProtection="1">
      <alignment horizontal="center"/>
    </xf>
    <xf numFmtId="9" fontId="0" fillId="0" borderId="14" xfId="1" applyFont="1" applyFill="1" applyBorder="1" applyAlignment="1" applyProtection="1">
      <alignment horizontal="center"/>
    </xf>
    <xf numFmtId="0" fontId="7" fillId="0" borderId="14" xfId="0" applyFont="1" applyFill="1" applyBorder="1" applyProtection="1"/>
    <xf numFmtId="0" fontId="10" fillId="4" borderId="11" xfId="0" applyFont="1" applyFill="1" applyBorder="1" applyAlignment="1" applyProtection="1">
      <alignment horizontal="center" vertical="center" wrapText="1"/>
    </xf>
    <xf numFmtId="0" fontId="2" fillId="0" borderId="0" xfId="0" applyFont="1" applyFill="1" applyProtection="1"/>
    <xf numFmtId="0" fontId="11" fillId="0" borderId="14" xfId="0" applyFont="1" applyFill="1" applyBorder="1" applyProtection="1"/>
    <xf numFmtId="49" fontId="12" fillId="0" borderId="0" xfId="0" applyNumberFormat="1" applyFont="1"/>
    <xf numFmtId="0" fontId="12" fillId="0" borderId="0" xfId="0" applyFont="1"/>
    <xf numFmtId="49" fontId="0" fillId="0" borderId="0" xfId="0" applyNumberFormat="1"/>
    <xf numFmtId="0" fontId="0" fillId="0" borderId="0" xfId="0"/>
    <xf numFmtId="0" fontId="13" fillId="0" borderId="0" xfId="2"/>
    <xf numFmtId="0" fontId="0" fillId="0" borderId="0" xfId="0" applyFill="1" applyAlignment="1" applyProtection="1">
      <alignment horizontal="center"/>
    </xf>
    <xf numFmtId="164" fontId="0" fillId="0" borderId="0" xfId="0" applyNumberFormat="1" applyFill="1" applyAlignment="1" applyProtection="1">
      <alignment horizontal="center"/>
    </xf>
    <xf numFmtId="0" fontId="0" fillId="0" borderId="0" xfId="0" applyFill="1" applyBorder="1" applyAlignment="1" applyProtection="1"/>
    <xf numFmtId="0" fontId="14" fillId="0" borderId="33" xfId="0" applyFont="1" applyFill="1" applyBorder="1" applyAlignment="1" applyProtection="1">
      <alignment horizontal="center"/>
    </xf>
    <xf numFmtId="0" fontId="14" fillId="0" borderId="34" xfId="0" applyFont="1" applyFill="1" applyBorder="1" applyAlignment="1" applyProtection="1">
      <alignment horizontal="center"/>
    </xf>
    <xf numFmtId="164" fontId="0" fillId="0" borderId="21" xfId="0" applyNumberFormat="1" applyFill="1" applyBorder="1" applyAlignment="1" applyProtection="1"/>
    <xf numFmtId="0" fontId="0" fillId="0" borderId="22" xfId="0" applyFill="1" applyBorder="1" applyAlignment="1" applyProtection="1"/>
    <xf numFmtId="164" fontId="0" fillId="0" borderId="23" xfId="0" applyNumberFormat="1" applyFill="1" applyBorder="1" applyAlignment="1" applyProtection="1"/>
    <xf numFmtId="0" fontId="0" fillId="0" borderId="24" xfId="0" applyFill="1" applyBorder="1" applyAlignment="1" applyProtection="1"/>
    <xf numFmtId="0" fontId="0" fillId="0" borderId="19" xfId="0" applyFill="1" applyBorder="1" applyProtection="1"/>
    <xf numFmtId="0" fontId="0" fillId="0" borderId="31" xfId="0" applyFill="1" applyBorder="1" applyProtection="1"/>
    <xf numFmtId="0" fontId="0" fillId="0" borderId="21" xfId="0" applyFill="1" applyBorder="1" applyProtection="1"/>
    <xf numFmtId="164" fontId="0" fillId="0" borderId="0" xfId="0" applyNumberFormat="1" applyFill="1" applyBorder="1" applyProtection="1"/>
    <xf numFmtId="0" fontId="0" fillId="0" borderId="0" xfId="0" applyFill="1" applyBorder="1" applyProtection="1"/>
    <xf numFmtId="0" fontId="0" fillId="0" borderId="23" xfId="0" applyFill="1" applyBorder="1" applyProtection="1"/>
    <xf numFmtId="164" fontId="0" fillId="0" borderId="32" xfId="0" applyNumberFormat="1" applyFill="1" applyBorder="1" applyProtection="1"/>
    <xf numFmtId="0" fontId="0" fillId="0" borderId="32" xfId="0" applyFill="1" applyBorder="1" applyProtection="1"/>
    <xf numFmtId="49" fontId="2" fillId="5" borderId="19" xfId="0" applyNumberFormat="1" applyFont="1" applyFill="1" applyBorder="1" applyAlignment="1">
      <alignment horizontal="center" vertical="center"/>
    </xf>
    <xf numFmtId="0" fontId="2" fillId="5" borderId="31" xfId="0" applyFont="1" applyFill="1" applyBorder="1" applyAlignment="1" applyProtection="1">
      <alignment horizontal="center" vertical="center"/>
    </xf>
    <xf numFmtId="0" fontId="2" fillId="5" borderId="20" xfId="0" applyFont="1" applyFill="1" applyBorder="1" applyAlignment="1" applyProtection="1">
      <alignment horizontal="center" vertical="center"/>
    </xf>
    <xf numFmtId="49" fontId="2" fillId="5" borderId="21" xfId="0" applyNumberFormat="1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9" fontId="2" fillId="5" borderId="22" xfId="1" applyFont="1" applyFill="1" applyBorder="1" applyAlignment="1" applyProtection="1">
      <alignment horizontal="center" vertical="center"/>
    </xf>
    <xf numFmtId="49" fontId="2" fillId="5" borderId="23" xfId="0" applyNumberFormat="1" applyFont="1" applyFill="1" applyBorder="1" applyAlignment="1" applyProtection="1">
      <alignment horizontal="center" vertical="center"/>
    </xf>
    <xf numFmtId="0" fontId="2" fillId="5" borderId="32" xfId="0" applyFont="1" applyFill="1" applyBorder="1" applyAlignment="1" applyProtection="1">
      <alignment horizontal="center" vertical="center"/>
    </xf>
    <xf numFmtId="9" fontId="2" fillId="5" borderId="24" xfId="1" applyFont="1" applyFill="1" applyBorder="1" applyAlignment="1" applyProtection="1">
      <alignment horizontal="center" vertical="center"/>
    </xf>
    <xf numFmtId="0" fontId="2" fillId="5" borderId="19" xfId="0" applyFont="1" applyFill="1" applyBorder="1" applyAlignment="1" applyProtection="1">
      <alignment horizontal="center"/>
    </xf>
    <xf numFmtId="0" fontId="2" fillId="5" borderId="31" xfId="0" applyFont="1" applyFill="1" applyBorder="1" applyAlignment="1" applyProtection="1">
      <alignment horizontal="center"/>
    </xf>
    <xf numFmtId="0" fontId="2" fillId="5" borderId="20" xfId="0" applyFont="1" applyFill="1" applyBorder="1" applyAlignment="1" applyProtection="1">
      <alignment horizontal="center"/>
    </xf>
    <xf numFmtId="0" fontId="2" fillId="5" borderId="21" xfId="0" applyFont="1" applyFill="1" applyBorder="1" applyAlignment="1" applyProtection="1">
      <alignment horizontal="center"/>
    </xf>
    <xf numFmtId="0" fontId="2" fillId="5" borderId="0" xfId="0" applyFont="1" applyFill="1" applyBorder="1" applyAlignment="1" applyProtection="1">
      <alignment horizontal="center"/>
    </xf>
    <xf numFmtId="9" fontId="2" fillId="5" borderId="22" xfId="1" applyFont="1" applyFill="1" applyBorder="1" applyAlignment="1" applyProtection="1">
      <alignment horizontal="center"/>
    </xf>
    <xf numFmtId="0" fontId="2" fillId="5" borderId="23" xfId="0" applyFont="1" applyFill="1" applyBorder="1" applyAlignment="1" applyProtection="1">
      <alignment horizontal="center"/>
    </xf>
    <xf numFmtId="0" fontId="2" fillId="5" borderId="32" xfId="0" applyFont="1" applyFill="1" applyBorder="1" applyAlignment="1" applyProtection="1">
      <alignment horizontal="center"/>
    </xf>
    <xf numFmtId="9" fontId="2" fillId="5" borderId="24" xfId="1" applyFont="1" applyFill="1" applyBorder="1" applyAlignment="1" applyProtection="1">
      <alignment horizontal="center"/>
    </xf>
    <xf numFmtId="0" fontId="0" fillId="0" borderId="22" xfId="0" applyFill="1" applyBorder="1" applyProtection="1"/>
    <xf numFmtId="0" fontId="0" fillId="0" borderId="24" xfId="0" applyFill="1" applyBorder="1" applyProtection="1"/>
    <xf numFmtId="0" fontId="17" fillId="0" borderId="31" xfId="0" applyFont="1" applyFill="1" applyBorder="1" applyProtection="1"/>
    <xf numFmtId="1" fontId="18" fillId="2" borderId="31" xfId="0" applyNumberFormat="1" applyFont="1" applyFill="1" applyBorder="1" applyAlignment="1" applyProtection="1">
      <alignment horizontal="center"/>
    </xf>
    <xf numFmtId="1" fontId="18" fillId="3" borderId="31" xfId="0" applyNumberFormat="1" applyFont="1" applyFill="1" applyBorder="1" applyAlignment="1" applyProtection="1">
      <alignment horizontal="center"/>
    </xf>
    <xf numFmtId="1" fontId="18" fillId="2" borderId="20" xfId="0" applyNumberFormat="1" applyFont="1" applyFill="1" applyBorder="1" applyAlignment="1" applyProtection="1">
      <alignment horizontal="center"/>
    </xf>
    <xf numFmtId="0" fontId="17" fillId="0" borderId="32" xfId="0" applyFont="1" applyFill="1" applyBorder="1" applyProtection="1"/>
    <xf numFmtId="1" fontId="3" fillId="2" borderId="31" xfId="0" applyNumberFormat="1" applyFont="1" applyFill="1" applyBorder="1" applyAlignment="1" applyProtection="1">
      <alignment horizontal="center"/>
    </xf>
    <xf numFmtId="1" fontId="3" fillId="3" borderId="31" xfId="0" applyNumberFormat="1" applyFont="1" applyFill="1" applyBorder="1" applyAlignment="1" applyProtection="1">
      <alignment horizontal="center"/>
    </xf>
    <xf numFmtId="1" fontId="3" fillId="2" borderId="20" xfId="0" applyNumberFormat="1" applyFont="1" applyFill="1" applyBorder="1" applyAlignment="1" applyProtection="1">
      <alignment horizontal="center"/>
    </xf>
    <xf numFmtId="0" fontId="0" fillId="0" borderId="20" xfId="0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0" fillId="6" borderId="31" xfId="0" applyFill="1" applyBorder="1" applyProtection="1"/>
    <xf numFmtId="0" fontId="0" fillId="6" borderId="20" xfId="0" applyFill="1" applyBorder="1" applyProtection="1"/>
    <xf numFmtId="0" fontId="2" fillId="6" borderId="0" xfId="0" applyFont="1" applyFill="1" applyBorder="1" applyAlignment="1" applyProtection="1">
      <alignment horizontal="center"/>
    </xf>
    <xf numFmtId="0" fontId="2" fillId="6" borderId="22" xfId="0" applyFont="1" applyFill="1" applyBorder="1" applyAlignment="1" applyProtection="1">
      <alignment horizontal="center"/>
    </xf>
    <xf numFmtId="164" fontId="5" fillId="6" borderId="0" xfId="0" applyNumberFormat="1" applyFont="1" applyFill="1" applyBorder="1" applyAlignment="1" applyProtection="1">
      <alignment horizontal="center"/>
    </xf>
    <xf numFmtId="0" fontId="0" fillId="6" borderId="22" xfId="0" applyFill="1" applyBorder="1" applyAlignment="1" applyProtection="1">
      <alignment horizontal="left"/>
    </xf>
    <xf numFmtId="0" fontId="0" fillId="6" borderId="0" xfId="0" applyFill="1" applyBorder="1" applyProtection="1"/>
    <xf numFmtId="0" fontId="0" fillId="6" borderId="22" xfId="0" applyFill="1" applyBorder="1" applyProtection="1"/>
    <xf numFmtId="0" fontId="0" fillId="6" borderId="32" xfId="0" applyFill="1" applyBorder="1" applyProtection="1"/>
    <xf numFmtId="0" fontId="0" fillId="6" borderId="24" xfId="0" applyFill="1" applyBorder="1" applyProtection="1"/>
    <xf numFmtId="0" fontId="2" fillId="6" borderId="21" xfId="0" applyFont="1" applyFill="1" applyBorder="1" applyAlignment="1" applyProtection="1">
      <alignment horizontal="center"/>
    </xf>
    <xf numFmtId="0" fontId="2" fillId="6" borderId="21" xfId="0" applyFont="1" applyFill="1" applyBorder="1" applyAlignment="1" applyProtection="1">
      <alignment horizontal="left"/>
    </xf>
    <xf numFmtId="0" fontId="0" fillId="6" borderId="21" xfId="0" applyFill="1" applyBorder="1" applyProtection="1"/>
    <xf numFmtId="0" fontId="18" fillId="6" borderId="19" xfId="0" applyFont="1" applyFill="1" applyBorder="1" applyProtection="1"/>
    <xf numFmtId="0" fontId="18" fillId="6" borderId="23" xfId="0" applyFont="1" applyFill="1" applyBorder="1" applyProtection="1"/>
    <xf numFmtId="0" fontId="5" fillId="6" borderId="19" xfId="0" applyFont="1" applyFill="1" applyBorder="1" applyAlignment="1" applyProtection="1">
      <alignment horizontal="center"/>
    </xf>
    <xf numFmtId="0" fontId="16" fillId="0" borderId="31" xfId="0" applyFont="1" applyFill="1" applyBorder="1" applyProtection="1"/>
    <xf numFmtId="1" fontId="5" fillId="2" borderId="31" xfId="0" applyNumberFormat="1" applyFont="1" applyFill="1" applyBorder="1" applyAlignment="1" applyProtection="1">
      <alignment horizontal="center"/>
    </xf>
    <xf numFmtId="1" fontId="5" fillId="3" borderId="31" xfId="0" applyNumberFormat="1" applyFont="1" applyFill="1" applyBorder="1" applyAlignment="1" applyProtection="1">
      <alignment horizontal="center"/>
    </xf>
    <xf numFmtId="1" fontId="5" fillId="2" borderId="20" xfId="0" applyNumberFormat="1" applyFont="1" applyFill="1" applyBorder="1" applyAlignment="1" applyProtection="1">
      <alignment horizontal="center"/>
    </xf>
    <xf numFmtId="0" fontId="5" fillId="6" borderId="23" xfId="0" applyFont="1" applyFill="1" applyBorder="1" applyAlignment="1" applyProtection="1">
      <alignment horizontal="center"/>
    </xf>
    <xf numFmtId="0" fontId="16" fillId="0" borderId="32" xfId="0" applyFont="1" applyFill="1" applyBorder="1" applyProtection="1"/>
    <xf numFmtId="0" fontId="19" fillId="6" borderId="25" xfId="0" applyFont="1" applyFill="1" applyBorder="1" applyProtection="1"/>
    <xf numFmtId="0" fontId="20" fillId="6" borderId="18" xfId="0" applyFont="1" applyFill="1" applyBorder="1" applyProtection="1"/>
    <xf numFmtId="0" fontId="0" fillId="6" borderId="19" xfId="0" applyFill="1" applyBorder="1" applyProtection="1"/>
    <xf numFmtId="9" fontId="0" fillId="6" borderId="0" xfId="1" applyFont="1" applyFill="1" applyBorder="1" applyProtection="1"/>
    <xf numFmtId="9" fontId="19" fillId="6" borderId="21" xfId="1" applyFont="1" applyFill="1" applyBorder="1" applyAlignment="1" applyProtection="1">
      <alignment horizontal="center"/>
    </xf>
    <xf numFmtId="9" fontId="20" fillId="6" borderId="36" xfId="1" applyFont="1" applyFill="1" applyBorder="1" applyAlignment="1" applyProtection="1">
      <alignment horizontal="center"/>
    </xf>
    <xf numFmtId="0" fontId="0" fillId="6" borderId="23" xfId="0" applyFill="1" applyBorder="1" applyProtection="1"/>
    <xf numFmtId="9" fontId="0" fillId="6" borderId="32" xfId="1" applyFont="1" applyFill="1" applyBorder="1" applyProtection="1"/>
    <xf numFmtId="9" fontId="19" fillId="6" borderId="23" xfId="1" applyFont="1" applyFill="1" applyBorder="1" applyAlignment="1" applyProtection="1">
      <alignment horizontal="center"/>
    </xf>
    <xf numFmtId="9" fontId="20" fillId="6" borderId="37" xfId="1" applyFont="1" applyFill="1" applyBorder="1" applyAlignment="1" applyProtection="1">
      <alignment horizontal="center"/>
    </xf>
    <xf numFmtId="164" fontId="0" fillId="0" borderId="21" xfId="0" applyNumberFormat="1" applyFill="1" applyBorder="1" applyProtection="1"/>
    <xf numFmtId="164" fontId="19" fillId="0" borderId="31" xfId="0" applyNumberFormat="1" applyFont="1" applyFill="1" applyBorder="1" applyAlignment="1" applyProtection="1">
      <alignment horizontal="center"/>
    </xf>
    <xf numFmtId="164" fontId="17" fillId="0" borderId="0" xfId="0" applyNumberFormat="1" applyFont="1" applyFill="1" applyBorder="1" applyAlignment="1" applyProtection="1">
      <alignment horizontal="center"/>
    </xf>
    <xf numFmtId="164" fontId="17" fillId="0" borderId="32" xfId="0" applyNumberFormat="1" applyFont="1" applyFill="1" applyBorder="1" applyAlignment="1" applyProtection="1">
      <alignment horizontal="center"/>
    </xf>
    <xf numFmtId="164" fontId="20" fillId="0" borderId="20" xfId="0" applyNumberFormat="1" applyFont="1" applyFill="1" applyBorder="1" applyAlignment="1" applyProtection="1">
      <alignment horizontal="center"/>
    </xf>
    <xf numFmtId="164" fontId="15" fillId="0" borderId="22" xfId="0" applyNumberFormat="1" applyFont="1" applyFill="1" applyBorder="1" applyAlignment="1" applyProtection="1">
      <alignment horizontal="center"/>
    </xf>
    <xf numFmtId="164" fontId="15" fillId="0" borderId="24" xfId="0" applyNumberFormat="1" applyFont="1" applyFill="1" applyBorder="1" applyAlignment="1" applyProtection="1">
      <alignment horizontal="center"/>
    </xf>
    <xf numFmtId="0" fontId="2" fillId="7" borderId="19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center" vertical="center"/>
    </xf>
    <xf numFmtId="0" fontId="0" fillId="7" borderId="27" xfId="0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9" fontId="0" fillId="7" borderId="27" xfId="1" applyFont="1" applyFill="1" applyBorder="1" applyAlignment="1" applyProtection="1">
      <alignment horizontal="center" vertical="center"/>
    </xf>
    <xf numFmtId="9" fontId="0" fillId="7" borderId="28" xfId="1" applyFont="1" applyFill="1" applyBorder="1" applyAlignment="1" applyProtection="1">
      <alignment horizontal="center" vertical="center"/>
    </xf>
    <xf numFmtId="1" fontId="0" fillId="7" borderId="27" xfId="0" applyNumberFormat="1" applyFill="1" applyBorder="1" applyAlignment="1" applyProtection="1">
      <alignment horizontal="center" vertical="center"/>
    </xf>
    <xf numFmtId="1" fontId="0" fillId="7" borderId="28" xfId="0" applyNumberFormat="1" applyFill="1" applyBorder="1" applyAlignment="1" applyProtection="1">
      <alignment horizontal="center" vertical="center"/>
    </xf>
    <xf numFmtId="0" fontId="0" fillId="7" borderId="29" xfId="0" applyFill="1" applyBorder="1" applyAlignment="1" applyProtection="1">
      <alignment horizontal="center" vertical="center"/>
    </xf>
    <xf numFmtId="0" fontId="0" fillId="7" borderId="30" xfId="0" applyFill="1" applyBorder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center"/>
    </xf>
    <xf numFmtId="9" fontId="18" fillId="3" borderId="32" xfId="0" applyNumberFormat="1" applyFont="1" applyFill="1" applyBorder="1" applyAlignment="1" applyProtection="1">
      <alignment horizontal="center"/>
    </xf>
    <xf numFmtId="9" fontId="3" fillId="3" borderId="32" xfId="0" applyNumberFormat="1" applyFont="1" applyFill="1" applyBorder="1" applyAlignment="1" applyProtection="1">
      <alignment horizontal="center"/>
    </xf>
    <xf numFmtId="9" fontId="18" fillId="2" borderId="32" xfId="0" applyNumberFormat="1" applyFont="1" applyFill="1" applyBorder="1" applyAlignment="1" applyProtection="1">
      <alignment horizontal="center"/>
    </xf>
    <xf numFmtId="9" fontId="18" fillId="2" borderId="24" xfId="0" applyNumberFormat="1" applyFont="1" applyFill="1" applyBorder="1" applyAlignment="1" applyProtection="1">
      <alignment horizontal="center"/>
    </xf>
    <xf numFmtId="9" fontId="3" fillId="2" borderId="32" xfId="0" applyNumberFormat="1" applyFont="1" applyFill="1" applyBorder="1" applyAlignment="1" applyProtection="1">
      <alignment horizontal="center"/>
    </xf>
    <xf numFmtId="9" fontId="3" fillId="2" borderId="24" xfId="0" applyNumberFormat="1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26" xfId="0" applyFont="1" applyFill="1" applyBorder="1" applyAlignment="1" applyProtection="1">
      <alignment horizontal="center"/>
    </xf>
    <xf numFmtId="0" fontId="2" fillId="6" borderId="35" xfId="0" applyFont="1" applyFill="1" applyBorder="1" applyAlignment="1" applyProtection="1">
      <alignment horizontal="center"/>
    </xf>
    <xf numFmtId="0" fontId="2" fillId="6" borderId="26" xfId="0" applyFont="1" applyFill="1" applyBorder="1" applyAlignment="1" applyProtection="1">
      <alignment horizontal="center"/>
    </xf>
    <xf numFmtId="0" fontId="2" fillId="6" borderId="25" xfId="0" applyFont="1" applyFill="1" applyBorder="1" applyAlignment="1" applyProtection="1">
      <alignment horizontal="center"/>
    </xf>
    <xf numFmtId="9" fontId="5" fillId="2" borderId="32" xfId="0" applyNumberFormat="1" applyFont="1" applyFill="1" applyBorder="1" applyAlignment="1" applyProtection="1">
      <alignment horizontal="center"/>
    </xf>
    <xf numFmtId="0" fontId="0" fillId="7" borderId="27" xfId="0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9" fontId="5" fillId="2" borderId="24" xfId="0" applyNumberFormat="1" applyFont="1" applyFill="1" applyBorder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3" fillId="2" borderId="31" xfId="0" applyFont="1" applyFill="1" applyBorder="1" applyAlignment="1" applyProtection="1">
      <alignment horizontal="center"/>
    </xf>
    <xf numFmtId="9" fontId="5" fillId="3" borderId="32" xfId="0" applyNumberFormat="1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7" borderId="27" xfId="0" applyFont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3689728297411"/>
          <c:y val="5.6899105347710553E-2"/>
          <c:w val="0.82745413601441853"/>
          <c:h val="0.77939666355026893"/>
        </c:manualLayout>
      </c:layout>
      <c:scatterChart>
        <c:scatterStyle val="lineMarker"/>
        <c:varyColors val="0"/>
        <c:ser>
          <c:idx val="0"/>
          <c:order val="0"/>
          <c:tx>
            <c:v>Forensics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'Diagnostic - summary'!$AK$22:$AK$60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'Diagnostic - summary'!$AO$22:$AO$60</c:f>
              <c:numCache>
                <c:formatCode>0.0</c:formatCode>
                <c:ptCount val="39"/>
                <c:pt idx="0">
                  <c:v>67.233333333333334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53.333333333333336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46.666666666666664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41.1</c:v>
                </c:pt>
                <c:pt idx="15">
                  <c:v>0</c:v>
                </c:pt>
                <c:pt idx="16">
                  <c:v>40</c:v>
                </c:pt>
                <c:pt idx="17">
                  <c:v>40</c:v>
                </c:pt>
                <c:pt idx="18">
                  <c:v>38.9</c:v>
                </c:pt>
                <c:pt idx="19">
                  <c:v>0</c:v>
                </c:pt>
                <c:pt idx="21">
                  <c:v>38.333333333333336</c:v>
                </c:pt>
                <c:pt idx="22">
                  <c:v>37.233333333333334</c:v>
                </c:pt>
                <c:pt idx="23">
                  <c:v>36.666666666666664</c:v>
                </c:pt>
                <c:pt idx="24">
                  <c:v>0</c:v>
                </c:pt>
                <c:pt idx="25">
                  <c:v>0</c:v>
                </c:pt>
                <c:pt idx="26">
                  <c:v>36.1</c:v>
                </c:pt>
                <c:pt idx="27">
                  <c:v>35.56666666666667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0</c:v>
                </c:pt>
                <c:pt idx="32">
                  <c:v>30</c:v>
                </c:pt>
                <c:pt idx="33">
                  <c:v>28.9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Business information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'Diagnostic - summary'!$AK$22:$AK$60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'Diagnostic - summary'!$AP$22:$AP$60</c:f>
              <c:numCache>
                <c:formatCode>0.0</c:formatCode>
                <c:ptCount val="39"/>
                <c:pt idx="0">
                  <c:v>0</c:v>
                </c:pt>
                <c:pt idx="1">
                  <c:v>59.43333333333333</c:v>
                </c:pt>
                <c:pt idx="2">
                  <c:v>56.1</c:v>
                </c:pt>
                <c:pt idx="3">
                  <c:v>55</c:v>
                </c:pt>
                <c:pt idx="4">
                  <c:v>0</c:v>
                </c:pt>
                <c:pt idx="5">
                  <c:v>53.333333333333336</c:v>
                </c:pt>
                <c:pt idx="6">
                  <c:v>51.666666666666664</c:v>
                </c:pt>
                <c:pt idx="7">
                  <c:v>51.666666666666664</c:v>
                </c:pt>
                <c:pt idx="8">
                  <c:v>48.9</c:v>
                </c:pt>
                <c:pt idx="9">
                  <c:v>0</c:v>
                </c:pt>
                <c:pt idx="10">
                  <c:v>46.666666666666664</c:v>
                </c:pt>
                <c:pt idx="11">
                  <c:v>45.533333333333331</c:v>
                </c:pt>
                <c:pt idx="12">
                  <c:v>43.333333333333336</c:v>
                </c:pt>
                <c:pt idx="13">
                  <c:v>43.333333333333336</c:v>
                </c:pt>
                <c:pt idx="14">
                  <c:v>0</c:v>
                </c:pt>
                <c:pt idx="15">
                  <c:v>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38.9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36.666666666666664</c:v>
                </c:pt>
                <c:pt idx="25">
                  <c:v>36.666666666666664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33.333333333333336</c:v>
                </c:pt>
                <c:pt idx="30">
                  <c:v>0</c:v>
                </c:pt>
                <c:pt idx="31">
                  <c:v>30</c:v>
                </c:pt>
                <c:pt idx="32">
                  <c:v>0</c:v>
                </c:pt>
                <c:pt idx="33">
                  <c:v>0</c:v>
                </c:pt>
                <c:pt idx="34">
                  <c:v>26.666666666666668</c:v>
                </c:pt>
                <c:pt idx="35">
                  <c:v>24.433333333333334</c:v>
                </c:pt>
                <c:pt idx="36">
                  <c:v>23.333333333333332</c:v>
                </c:pt>
                <c:pt idx="37">
                  <c:v>0</c:v>
                </c:pt>
                <c:pt idx="38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6976"/>
        <c:axId val="187409152"/>
      </c:scatterChart>
      <c:valAx>
        <c:axId val="1874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Student</a:t>
                </a:r>
                <a:r>
                  <a:rPr lang="en-US" sz="1500" baseline="0"/>
                  <a:t> #</a:t>
                </a:r>
                <a:endParaRPr lang="en-US" sz="15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7409152"/>
        <c:crosses val="autoZero"/>
        <c:crossBetween val="midCat"/>
      </c:valAx>
      <c:valAx>
        <c:axId val="187409152"/>
        <c:scaling>
          <c:orientation val="minMax"/>
          <c:min val="1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Grade</a:t>
                </a:r>
                <a:r>
                  <a:rPr lang="en-US" sz="1500" baseline="0"/>
                  <a:t> (%)</a:t>
                </a:r>
                <a:endParaRPr lang="en-US" sz="1500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8740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290569385814492"/>
          <c:y val="0.1121376491029094"/>
          <c:w val="0.2516920264413931"/>
          <c:h val="0.128534117344827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93809064738792E-2"/>
          <c:y val="3.9188231468537296E-2"/>
          <c:w val="0.86086889066630978"/>
          <c:h val="0.79754090387346555"/>
        </c:manualLayout>
      </c:layout>
      <c:scatterChart>
        <c:scatterStyle val="lineMarker"/>
        <c:varyColors val="0"/>
        <c:ser>
          <c:idx val="0"/>
          <c:order val="0"/>
          <c:tx>
            <c:v>Forensics</c:v>
          </c:tx>
          <c:xVal>
            <c:numRef>
              <c:f>'Diagnostic - summary'!$AS$5:$AS$12</c:f>
              <c:numCache>
                <c:formatCode>0.0</c:formatCode>
                <c:ptCount val="8"/>
                <c:pt idx="0">
                  <c:v>20</c:v>
                </c:pt>
                <c:pt idx="1">
                  <c:v>26.747619047619047</c:v>
                </c:pt>
                <c:pt idx="2">
                  <c:v>33.495238095238093</c:v>
                </c:pt>
                <c:pt idx="3">
                  <c:v>40.24285714285714</c:v>
                </c:pt>
                <c:pt idx="4">
                  <c:v>46.990476190476187</c:v>
                </c:pt>
                <c:pt idx="5">
                  <c:v>53.738095238095241</c:v>
                </c:pt>
                <c:pt idx="6">
                  <c:v>60.48571428571428</c:v>
                </c:pt>
                <c:pt idx="7">
                  <c:v>67.233333333333334</c:v>
                </c:pt>
              </c:numCache>
            </c:numRef>
          </c:xVal>
          <c:yVal>
            <c:numRef>
              <c:f>'Diagnostic - summary'!$AT$5:$AT$12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Business information</c:v>
          </c:tx>
          <c:xVal>
            <c:numRef>
              <c:f>'Diagnostic - summary'!$AX$5:$AX$12</c:f>
              <c:numCache>
                <c:formatCode>0.0</c:formatCode>
                <c:ptCount val="8"/>
                <c:pt idx="0">
                  <c:v>20</c:v>
                </c:pt>
                <c:pt idx="1">
                  <c:v>25.633333333333333</c:v>
                </c:pt>
                <c:pt idx="2">
                  <c:v>31.266666666666666</c:v>
                </c:pt>
                <c:pt idx="3">
                  <c:v>36.9</c:v>
                </c:pt>
                <c:pt idx="4">
                  <c:v>42.533333333333331</c:v>
                </c:pt>
                <c:pt idx="5">
                  <c:v>48.166666666666664</c:v>
                </c:pt>
                <c:pt idx="6">
                  <c:v>53.8</c:v>
                </c:pt>
                <c:pt idx="7">
                  <c:v>59.43333333333333</c:v>
                </c:pt>
              </c:numCache>
            </c:numRef>
          </c:xVal>
          <c:yVal>
            <c:numRef>
              <c:f>'Diagnostic - summary'!$AY$5:$AY$12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56960"/>
        <c:axId val="186858880"/>
      </c:scatterChart>
      <c:valAx>
        <c:axId val="18685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Grades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86858880"/>
        <c:crosses val="autoZero"/>
        <c:crossBetween val="midCat"/>
      </c:valAx>
      <c:valAx>
        <c:axId val="18685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#</a:t>
                </a:r>
                <a:r>
                  <a:rPr lang="en-US" sz="1500" baseline="0"/>
                  <a:t> students</a:t>
                </a:r>
                <a:endParaRPr lang="en-US" sz="15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856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6293170806239"/>
          <c:y val="7.2617264255559227E-2"/>
          <c:w val="0.26505816229583035"/>
          <c:h val="0.12830274695023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Level of active participation (21/08/2014)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06277162088557"/>
          <c:y val="0.12364856313033747"/>
          <c:w val="0.85355019837522594"/>
          <c:h val="0.68862134010134246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val>
            <c:numRef>
              <c:f>'Course modules'!$F$2:$F$21</c:f>
              <c:numCache>
                <c:formatCode>0%</c:formatCode>
                <c:ptCount val="20"/>
                <c:pt idx="0">
                  <c:v>0.52083333333333337</c:v>
                </c:pt>
                <c:pt idx="1">
                  <c:v>0.35416666666666669</c:v>
                </c:pt>
                <c:pt idx="2">
                  <c:v>0.2638888888888889</c:v>
                </c:pt>
                <c:pt idx="3">
                  <c:v>0.20833333333333334</c:v>
                </c:pt>
                <c:pt idx="4">
                  <c:v>0.15972222222222221</c:v>
                </c:pt>
                <c:pt idx="5">
                  <c:v>0.15972222222222221</c:v>
                </c:pt>
                <c:pt idx="6">
                  <c:v>0.1875</c:v>
                </c:pt>
                <c:pt idx="7">
                  <c:v>0.15277777777777779</c:v>
                </c:pt>
                <c:pt idx="8">
                  <c:v>0.13194444444444445</c:v>
                </c:pt>
                <c:pt idx="9">
                  <c:v>0.25694444444444442</c:v>
                </c:pt>
                <c:pt idx="10">
                  <c:v>7.6388888888888895E-2</c:v>
                </c:pt>
                <c:pt idx="11">
                  <c:v>6.9444444444444448E-2</c:v>
                </c:pt>
                <c:pt idx="12">
                  <c:v>8.3333333333333329E-2</c:v>
                </c:pt>
                <c:pt idx="13">
                  <c:v>6.25E-2</c:v>
                </c:pt>
                <c:pt idx="14">
                  <c:v>3.4722222222222224E-2</c:v>
                </c:pt>
                <c:pt idx="15">
                  <c:v>2.0833333333333332E-2</c:v>
                </c:pt>
                <c:pt idx="16">
                  <c:v>6.9444444444444441E-3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194816"/>
        <c:axId val="188196736"/>
      </c:barChart>
      <c:catAx>
        <c:axId val="1881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Module #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8196736"/>
        <c:crosses val="autoZero"/>
        <c:auto val="1"/>
        <c:lblAlgn val="ctr"/>
        <c:lblOffset val="100"/>
        <c:noMultiLvlLbl val="0"/>
      </c:catAx>
      <c:valAx>
        <c:axId val="18819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submissions as % of # students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819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Days</a:t>
            </a:r>
            <a:r>
              <a:rPr lang="en-US" baseline="0"/>
              <a:t> of availability / module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'Course modules'!$D$2:$D$21</c:f>
              <c:numCache>
                <c:formatCode>General</c:formatCode>
                <c:ptCount val="2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38</c:v>
                </c:pt>
                <c:pt idx="8">
                  <c:v>29</c:v>
                </c:pt>
                <c:pt idx="9">
                  <c:v>29</c:v>
                </c:pt>
                <c:pt idx="10">
                  <c:v>25</c:v>
                </c:pt>
                <c:pt idx="11">
                  <c:v>23</c:v>
                </c:pt>
                <c:pt idx="12">
                  <c:v>20</c:v>
                </c:pt>
                <c:pt idx="13">
                  <c:v>16</c:v>
                </c:pt>
                <c:pt idx="14">
                  <c:v>13</c:v>
                </c:pt>
                <c:pt idx="15">
                  <c:v>10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214656"/>
        <c:axId val="187827712"/>
      </c:barChart>
      <c:catAx>
        <c:axId val="18821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Module #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7827712"/>
        <c:crosses val="autoZero"/>
        <c:auto val="1"/>
        <c:lblAlgn val="ctr"/>
        <c:lblOffset val="100"/>
        <c:noMultiLvlLbl val="0"/>
      </c:catAx>
      <c:valAx>
        <c:axId val="1878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available as of 21/08/14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21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97630</xdr:colOff>
      <xdr:row>1</xdr:row>
      <xdr:rowOff>111918</xdr:rowOff>
    </xdr:from>
    <xdr:to>
      <xdr:col>42</xdr:col>
      <xdr:colOff>457200</xdr:colOff>
      <xdr:row>18</xdr:row>
      <xdr:rowOff>71438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140492</xdr:colOff>
      <xdr:row>13</xdr:row>
      <xdr:rowOff>50005</xdr:rowOff>
    </xdr:from>
    <xdr:to>
      <xdr:col>51</xdr:col>
      <xdr:colOff>476249</xdr:colOff>
      <xdr:row>30</xdr:row>
      <xdr:rowOff>4763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259553</xdr:colOff>
      <xdr:row>2</xdr:row>
      <xdr:rowOff>69056</xdr:rowOff>
    </xdr:from>
    <xdr:to>
      <xdr:col>18</xdr:col>
      <xdr:colOff>90486</xdr:colOff>
      <xdr:row>21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223837</xdr:colOff>
      <xdr:row>21</xdr:row>
      <xdr:rowOff>178591</xdr:rowOff>
    </xdr:from>
    <xdr:to>
      <xdr:col>18</xdr:col>
      <xdr:colOff>64292</xdr:colOff>
      <xdr:row>41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cardo Fanciulli" refreshedDate="41872.303785532407" createdVersion="1" refreshedVersion="4" recordCount="1463" upgradeOnRefresh="1">
  <cacheSource type="worksheet">
    <worksheetSource ref="A1:G1464" sheet="RAW DATA"/>
  </cacheSource>
  <cacheFields count="8">
    <cacheField name="Username" numFmtId="0">
      <sharedItems count="40">
        <s v="randyswan@uchicago.edu"/>
        <s v="shanna_hogeling@hotmail.com"/>
        <s v="asim_akbani@hotmail.com"/>
        <s v="roald.schuring@hotmail.com"/>
        <s v="riccardo"/>
        <s v="robert.muziek@hotmail.com"/>
        <s v="ladasstavros@gmail.com"/>
        <s v="forever050820@hotmail.com"/>
        <s v="imanehaltout@hotmail.com"/>
        <s v="dorothealanger@googlemail.com"/>
        <s v="christophervandermade@gmail.com"/>
        <s v="immyriethorst@live.nl"/>
        <s v="esra.vanbeelen@gmail.com"/>
        <s v="info@maanlander.com"/>
        <s v="david-busse@web.de"/>
        <s v="evie_janssen@hotmail.com"/>
        <s v="A.J.P.Heck@uva.nl"/>
        <s v="rosanne.joosten@hotmail.com"/>
        <s v="marilen.s.vetter@gmail.com"/>
        <s v="hayojay@live.nl"/>
        <s v="marijeteraa@hotmail.com"/>
        <s v="adamiakkasia@yahoo.com"/>
        <s v="lorraine.hompe@student.uva.nl"/>
        <s v="schmidt_paul@ymail.com"/>
        <s v="nellekebuitendijk@live.nl"/>
        <s v="paulvanhaagen@gmail.com"/>
        <s v="marionvandeneinden@outlook.com"/>
        <s v="lorraineodijk@gmail.com"/>
        <s v="martijnspindelaar@gmail.com"/>
        <s v="derrel.g@hotmail.com"/>
        <s v="harris.jules@gmail.com"/>
        <s v="nieki_bn@hotmail.com"/>
        <s v="hans_ajax1@hotmail.com"/>
        <s v="daisypieterse@gmail.com"/>
        <s v="laanemax@gmail.com"/>
        <s v="vanderheijdensuzanne@gmail.com"/>
        <s v="rutgervangennep@gmail.com"/>
        <s v="anna.beukenhorst@student.uva.nl"/>
        <s v="kghcuijpers@gmail.com"/>
        <s v="mcmjwijn@gmail.com"/>
      </sharedItems>
    </cacheField>
    <cacheField name="Student name" numFmtId="0">
      <sharedItems count="40">
        <s v="Randy  Swan"/>
        <s v="Shanna  Hogeling"/>
        <s v="Asim  Akbani"/>
        <s v="Roald  Schuring"/>
        <s v="Riccardo  Fanciulli"/>
        <s v="Robert van Vorstenbosch"/>
        <s v="Stavros  Ladas"/>
        <s v="Hsu-Young  Ho"/>
        <s v="Imane  Haltout"/>
        <s v="Dorothea  Langer"/>
        <s v="Christopher van der Made"/>
        <s v="Immy Marloes  Riethorst"/>
        <s v="Esra van Beelen"/>
        <s v="Marieke van Kouwen"/>
        <s v="David  Busse"/>
        <s v="Evie  Janssen"/>
        <s v="André  Heck"/>
        <s v="Rosanne  Joosten"/>
        <s v="Marilen  Sanchez Vetter"/>
        <s v="Hayo  Bart"/>
        <s v="Marije te Raa"/>
        <s v="Katarzyna  Adamiak"/>
        <s v="Lorraine  Hompe"/>
        <s v="Paul  Schmidt"/>
        <s v="Nelleke  Buitendijk"/>
        <s v="Paul van Haagen"/>
        <s v="Marion van den Einden"/>
        <s v="Lorraine  Odijk"/>
        <s v="Martijn  Spindelaar"/>
        <s v="Derrel Louis  Garcia"/>
        <s v="Julian  Harris"/>
        <s v="Nicolien  Berkers"/>
        <s v="Johannes  Bondt"/>
        <s v="Daisy Caressa  Pieterse"/>
        <s v="Max  Laane"/>
        <s v="Suzanne van der Heijden"/>
        <s v="Rutger van Gennep"/>
        <s v="Anna  Beukenhorst"/>
        <s v="Koen  Cuijpers"/>
        <s v="Mandy  Wijnings"/>
      </sharedItems>
    </cacheField>
    <cacheField name="Exercise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Exercise ID" numFmtId="0">
      <sharedItems containsSemiMixedTypes="0" containsString="0" containsNumber="1" containsInteger="1" minValue="844" maxValue="874"/>
    </cacheField>
    <cacheField name="Exercise Name" numFmtId="0">
      <sharedItems/>
    </cacheField>
    <cacheField name="Score" numFmtId="0">
      <sharedItems containsSemiMixedTypes="0" containsString="0" containsNumber="1" containsInteger="1" minValue="0" maxValue="100" count="5">
        <n v="0"/>
        <n v="100"/>
        <n v="50"/>
        <n v="67"/>
        <n v="33"/>
      </sharedItems>
    </cacheField>
    <cacheField name="Answer" numFmtId="0">
      <sharedItems containsBlank="1" containsMixedTypes="1" containsNumber="1" containsInteger="1" minValue="1" maxValue="7"/>
    </cacheField>
    <cacheField name="Field1" numFmtId="0" formula="Score/ SUM(Scor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3">
  <r>
    <x v="0"/>
    <x v="0"/>
    <x v="0"/>
    <n v="846"/>
    <s v="Pre_Course_Exam_1_a"/>
    <x v="0"/>
    <n v="3"/>
  </r>
  <r>
    <x v="0"/>
    <x v="0"/>
    <x v="1"/>
    <n v="847"/>
    <s v="Pre_Course_Exam_1_b"/>
    <x v="1"/>
    <n v="2"/>
  </r>
  <r>
    <x v="0"/>
    <x v="0"/>
    <x v="2"/>
    <n v="848"/>
    <s v="Pre_Course_Exam_1_c"/>
    <x v="1"/>
    <n v="2"/>
  </r>
  <r>
    <x v="0"/>
    <x v="0"/>
    <x v="3"/>
    <n v="849"/>
    <s v="Pre_Course_Exam_1_d"/>
    <x v="1"/>
    <n v="1"/>
  </r>
  <r>
    <x v="0"/>
    <x v="0"/>
    <x v="4"/>
    <n v="850"/>
    <s v="Pre_Course_Exam_1_e"/>
    <x v="1"/>
    <n v="1"/>
  </r>
  <r>
    <x v="0"/>
    <x v="0"/>
    <x v="5"/>
    <n v="851"/>
    <s v="Pre_Course_Exam_1_f"/>
    <x v="1"/>
    <s v="&lt;OMOBJ xmlns='http://www.openmath.org/OpenMath' version='2.0' cdbase='http://www.openmath.org/cd'&gt;&lt;OMF dec='0.35'/&gt;&lt;/OMOBJ&gt;"/>
  </r>
  <r>
    <x v="0"/>
    <x v="0"/>
    <x v="6"/>
    <n v="853"/>
    <s v="Pre_Course_Exam_1_g2"/>
    <x v="0"/>
    <s v="&lt;OMOBJ xmlns='http://www.openmath.org/OpenMath' version='2.0' cdbase='http://www.openmath.org/cd'&gt;&lt;OMF dec='13.8'/&gt;&lt;/OMOBJ&gt;"/>
  </r>
  <r>
    <x v="0"/>
    <x v="0"/>
    <x v="7"/>
    <n v="852"/>
    <s v="Pre_Course_Exam_1_g"/>
    <x v="2"/>
    <s v="&lt;OMOBJ xmlns='http://www.openmath.org/OpenMath' version='2.0' cdbase='http://www.openmath.org/cd'&gt;&lt;OMF dec='0.314'/&gt;&lt;/OMOBJ&gt;"/>
  </r>
  <r>
    <x v="0"/>
    <x v="0"/>
    <x v="7"/>
    <n v="852"/>
    <s v="Pre_Course_Exam_1_g"/>
    <x v="2"/>
    <s v="&lt;OMOBJ xmlns='http://www.openmath.org/OpenMath' version='2.0' cdbase='http://www.openmath.org/cd'&gt;&lt;OMF dec='6.564'/&gt;&lt;/OMOBJ&gt;"/>
  </r>
  <r>
    <x v="0"/>
    <x v="0"/>
    <x v="8"/>
    <n v="854"/>
    <s v="Pre_Course_Exam_1_h"/>
    <x v="1"/>
    <n v="3"/>
  </r>
  <r>
    <x v="0"/>
    <x v="0"/>
    <x v="9"/>
    <n v="855"/>
    <s v="Pre_Course_Exam_1_i"/>
    <x v="1"/>
    <n v="3"/>
  </r>
  <r>
    <x v="0"/>
    <x v="0"/>
    <x v="10"/>
    <n v="856"/>
    <s v="Pre_Course_Exam_1_l"/>
    <x v="1"/>
    <n v="2"/>
  </r>
  <r>
    <x v="0"/>
    <x v="0"/>
    <x v="11"/>
    <n v="858"/>
    <s v="Pre_Course_Exam_1_n"/>
    <x v="0"/>
    <m/>
  </r>
  <r>
    <x v="0"/>
    <x v="0"/>
    <x v="12"/>
    <n v="857"/>
    <s v="Pre_Course_Exam_1_m"/>
    <x v="1"/>
    <n v="2"/>
  </r>
  <r>
    <x v="0"/>
    <x v="0"/>
    <x v="13"/>
    <n v="873"/>
    <s v="Pre_Course_Exam_1_o"/>
    <x v="0"/>
    <n v="1"/>
  </r>
  <r>
    <x v="0"/>
    <x v="0"/>
    <x v="14"/>
    <n v="859"/>
    <s v="Pre_Course_Exam_2_b"/>
    <x v="0"/>
    <n v="2"/>
  </r>
  <r>
    <x v="0"/>
    <x v="0"/>
    <x v="15"/>
    <n v="860"/>
    <s v="Pre_Course_Exam_2_c"/>
    <x v="3"/>
    <s v="&lt;OMOBJ xmlns='http://www.openmath.org/OpenMath' version='2.0' cdbase='http://www.openmath.org/cd'&gt;&lt;OMF dec='5.13'/&gt;&lt;/OMOBJ&gt;"/>
  </r>
  <r>
    <x v="0"/>
    <x v="0"/>
    <x v="15"/>
    <n v="860"/>
    <s v="Pre_Course_Exam_2_c"/>
    <x v="3"/>
    <s v="&lt;OMOBJ xmlns='http://www.openmath.org/OpenMath' version='2.0' cdbase='http://www.openmath.org/cd'&gt;&lt;OMI&gt;5&lt;/OMI&gt;&lt;/OMOBJ&gt;"/>
  </r>
  <r>
    <x v="0"/>
    <x v="0"/>
    <x v="15"/>
    <n v="860"/>
    <s v="Pre_Course_Exam_2_c"/>
    <x v="3"/>
    <s v="&lt;OMOBJ xmlns='http://www.openmath.org/OpenMath' version='2.0' cdbase='http://www.openmath.org/cd'&gt;&lt;OMF dec='5.13'/&gt;&lt;/OMOBJ&gt;"/>
  </r>
  <r>
    <x v="0"/>
    <x v="0"/>
    <x v="16"/>
    <n v="861"/>
    <s v="Pre_Course_Exam_2_d"/>
    <x v="0"/>
    <s v="&lt;OMOBJ xmlns='http://www.openmath.org/OpenMath' version='2.0' cdbase='http://www.openmath.org/cd'&gt;&lt;OMI&gt;0&lt;/OMI&gt;&lt;/OMOBJ&gt;"/>
  </r>
  <r>
    <x v="0"/>
    <x v="0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0"/>
    <x v="0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0"/>
    <x v="0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0"/>
    <x v="0"/>
    <x v="18"/>
    <n v="862"/>
    <s v="Pre_Course_Exam_2_f"/>
    <x v="0"/>
    <m/>
  </r>
  <r>
    <x v="0"/>
    <x v="0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0"/>
    <x v="0"/>
    <x v="20"/>
    <n v="864"/>
    <s v="Pre_Course_Exam_3_a"/>
    <x v="0"/>
    <s v="[&quot;2&quot;,&quot;1&quot;,&quot;3&quot;,&quot;4&quot;]"/>
  </r>
  <r>
    <x v="0"/>
    <x v="0"/>
    <x v="21"/>
    <n v="865"/>
    <s v="Pre_Course_Exam_3_b"/>
    <x v="0"/>
    <n v="2"/>
  </r>
  <r>
    <x v="0"/>
    <x v="0"/>
    <x v="22"/>
    <n v="866"/>
    <s v="Pre_Course_Exam_3_c"/>
    <x v="0"/>
    <n v="2"/>
  </r>
  <r>
    <x v="0"/>
    <x v="0"/>
    <x v="23"/>
    <n v="867"/>
    <s v="Pre_Course_Exam_3_d"/>
    <x v="0"/>
    <n v="4"/>
  </r>
  <r>
    <x v="0"/>
    <x v="0"/>
    <x v="24"/>
    <n v="868"/>
    <s v="Pre_Course_Exam_3_e"/>
    <x v="0"/>
    <m/>
  </r>
  <r>
    <x v="0"/>
    <x v="0"/>
    <x v="25"/>
    <n v="869"/>
    <s v="Pre_Course_Exam_3_f"/>
    <x v="0"/>
    <m/>
  </r>
  <r>
    <x v="0"/>
    <x v="0"/>
    <x v="26"/>
    <n v="870"/>
    <s v="Pre_Course_Exam_3_g"/>
    <x v="0"/>
    <m/>
  </r>
  <r>
    <x v="0"/>
    <x v="0"/>
    <x v="27"/>
    <n v="871"/>
    <s v="Pre_Course_Exam_3_h"/>
    <x v="1"/>
    <n v="1"/>
  </r>
  <r>
    <x v="0"/>
    <x v="0"/>
    <x v="28"/>
    <n v="872"/>
    <s v="Pre_Course_Exam_3_i"/>
    <x v="0"/>
    <m/>
  </r>
  <r>
    <x v="1"/>
    <x v="1"/>
    <x v="0"/>
    <n v="846"/>
    <s v="Pre_Course_Exam_1_a"/>
    <x v="0"/>
    <n v="2"/>
  </r>
  <r>
    <x v="1"/>
    <x v="1"/>
    <x v="1"/>
    <n v="847"/>
    <s v="Pre_Course_Exam_1_b"/>
    <x v="0"/>
    <n v="1"/>
  </r>
  <r>
    <x v="1"/>
    <x v="1"/>
    <x v="2"/>
    <n v="848"/>
    <s v="Pre_Course_Exam_1_c"/>
    <x v="0"/>
    <n v="1"/>
  </r>
  <r>
    <x v="1"/>
    <x v="1"/>
    <x v="3"/>
    <n v="849"/>
    <s v="Pre_Course_Exam_1_d"/>
    <x v="1"/>
    <n v="1"/>
  </r>
  <r>
    <x v="1"/>
    <x v="1"/>
    <x v="4"/>
    <n v="850"/>
    <s v="Pre_Course_Exam_1_e"/>
    <x v="0"/>
    <n v="3"/>
  </r>
  <r>
    <x v="1"/>
    <x v="1"/>
    <x v="5"/>
    <n v="851"/>
    <s v="Pre_Course_Exam_1_f"/>
    <x v="1"/>
    <s v="&lt;OMOBJ xmlns='http://www.openmath.org/OpenMath' version='2.0' cdbase='http://www.openmath.org/cd'&gt;&lt;OMF dec='0.35'/&gt;&lt;/OMOBJ&gt;"/>
  </r>
  <r>
    <x v="1"/>
    <x v="1"/>
    <x v="6"/>
    <n v="853"/>
    <s v="Pre_Course_Exam_1_g2"/>
    <x v="0"/>
    <s v="&lt;OMOBJ xmlns='http://www.openmath.org/OpenMath' version='2.0' cdbase='http://www.openmath.org/cd'&gt;&lt;OMF dec='15.2'/&gt;&lt;/OMOBJ&gt;"/>
  </r>
  <r>
    <x v="1"/>
    <x v="1"/>
    <x v="7"/>
    <n v="852"/>
    <s v="Pre_Course_Exam_1_g"/>
    <x v="0"/>
    <s v="&lt;OMOBJ xmlns='http://www.openmath.org/OpenMath' version='2.0' cdbase='http://www.openmath.org/cd'&gt;&lt;OMF dec='0.39'/&gt;&lt;/OMOBJ&gt;"/>
  </r>
  <r>
    <x v="1"/>
    <x v="1"/>
    <x v="7"/>
    <n v="852"/>
    <s v="Pre_Course_Exam_1_g"/>
    <x v="0"/>
    <s v="&lt;OMOBJ xmlns='http://www.openmath.org/OpenMath' version='2.0' cdbase='http://www.openmath.org/cd'&gt;&lt;OMF dec='6.39'/&gt;&lt;/OMOBJ&gt;"/>
  </r>
  <r>
    <x v="1"/>
    <x v="1"/>
    <x v="8"/>
    <n v="854"/>
    <s v="Pre_Course_Exam_1_h"/>
    <x v="1"/>
    <n v="3"/>
  </r>
  <r>
    <x v="1"/>
    <x v="1"/>
    <x v="9"/>
    <n v="855"/>
    <s v="Pre_Course_Exam_1_i"/>
    <x v="0"/>
    <n v="2"/>
  </r>
  <r>
    <x v="1"/>
    <x v="1"/>
    <x v="10"/>
    <n v="856"/>
    <s v="Pre_Course_Exam_1_l"/>
    <x v="1"/>
    <n v="2"/>
  </r>
  <r>
    <x v="1"/>
    <x v="1"/>
    <x v="11"/>
    <n v="858"/>
    <s v="Pre_Course_Exam_1_n"/>
    <x v="0"/>
    <n v="3"/>
  </r>
  <r>
    <x v="1"/>
    <x v="1"/>
    <x v="12"/>
    <n v="857"/>
    <s v="Pre_Course_Exam_1_m"/>
    <x v="1"/>
    <n v="2"/>
  </r>
  <r>
    <x v="1"/>
    <x v="1"/>
    <x v="13"/>
    <n v="873"/>
    <s v="Pre_Course_Exam_1_o"/>
    <x v="0"/>
    <n v="2"/>
  </r>
  <r>
    <x v="1"/>
    <x v="1"/>
    <x v="14"/>
    <n v="859"/>
    <s v="Pre_Course_Exam_2_b"/>
    <x v="0"/>
    <s v="&lt;OMOBJ xmlns='http://www.openmath.org/OpenMath' version='2.0' cdbase='http://www.openmath.org/cd'&gt;&lt;OMS cd='editor1' name='input_box'/&gt;&lt;/OMOBJ&gt;"/>
  </r>
  <r>
    <x v="1"/>
    <x v="1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"/>
    <x v="1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"/>
    <x v="1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"/>
    <x v="1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"/>
    <x v="1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"/>
    <x v="1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"/>
    <x v="1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"/>
    <x v="1"/>
    <x v="18"/>
    <n v="862"/>
    <s v="Pre_Course_Exam_2_f"/>
    <x v="0"/>
    <m/>
  </r>
  <r>
    <x v="1"/>
    <x v="1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"/>
    <x v="1"/>
    <x v="20"/>
    <n v="864"/>
    <s v="Pre_Course_Exam_3_a"/>
    <x v="1"/>
    <s v="[&quot;3&quot;,&quot;4&quot;]"/>
  </r>
  <r>
    <x v="1"/>
    <x v="1"/>
    <x v="21"/>
    <n v="865"/>
    <s v="Pre_Course_Exam_3_b"/>
    <x v="1"/>
    <n v="1"/>
  </r>
  <r>
    <x v="1"/>
    <x v="1"/>
    <x v="22"/>
    <n v="866"/>
    <s v="Pre_Course_Exam_3_c"/>
    <x v="0"/>
    <n v="3"/>
  </r>
  <r>
    <x v="1"/>
    <x v="1"/>
    <x v="23"/>
    <n v="867"/>
    <s v="Pre_Course_Exam_3_d"/>
    <x v="1"/>
    <n v="2"/>
  </r>
  <r>
    <x v="1"/>
    <x v="1"/>
    <x v="24"/>
    <n v="868"/>
    <s v="Pre_Course_Exam_3_e"/>
    <x v="0"/>
    <n v="2"/>
  </r>
  <r>
    <x v="1"/>
    <x v="1"/>
    <x v="25"/>
    <n v="869"/>
    <s v="Pre_Course_Exam_3_f"/>
    <x v="0"/>
    <n v="4"/>
  </r>
  <r>
    <x v="1"/>
    <x v="1"/>
    <x v="26"/>
    <n v="870"/>
    <s v="Pre_Course_Exam_3_g"/>
    <x v="1"/>
    <n v="1"/>
  </r>
  <r>
    <x v="1"/>
    <x v="1"/>
    <x v="27"/>
    <n v="871"/>
    <s v="Pre_Course_Exam_3_h"/>
    <x v="0"/>
    <n v="4"/>
  </r>
  <r>
    <x v="1"/>
    <x v="1"/>
    <x v="28"/>
    <n v="872"/>
    <s v="Pre_Course_Exam_3_i"/>
    <x v="0"/>
    <n v="5"/>
  </r>
  <r>
    <x v="2"/>
    <x v="2"/>
    <x v="0"/>
    <n v="846"/>
    <s v="Pre_Course_Exam_1_a"/>
    <x v="1"/>
    <n v="1"/>
  </r>
  <r>
    <x v="2"/>
    <x v="2"/>
    <x v="1"/>
    <n v="847"/>
    <s v="Pre_Course_Exam_1_b"/>
    <x v="1"/>
    <n v="2"/>
  </r>
  <r>
    <x v="2"/>
    <x v="2"/>
    <x v="2"/>
    <n v="848"/>
    <s v="Pre_Course_Exam_1_c"/>
    <x v="1"/>
    <n v="2"/>
  </r>
  <r>
    <x v="2"/>
    <x v="2"/>
    <x v="3"/>
    <n v="849"/>
    <s v="Pre_Course_Exam_1_d"/>
    <x v="1"/>
    <n v="1"/>
  </r>
  <r>
    <x v="2"/>
    <x v="2"/>
    <x v="4"/>
    <n v="850"/>
    <s v="Pre_Course_Exam_1_e"/>
    <x v="1"/>
    <n v="1"/>
  </r>
  <r>
    <x v="2"/>
    <x v="2"/>
    <x v="5"/>
    <n v="851"/>
    <s v="Pre_Course_Exam_1_f"/>
    <x v="1"/>
    <s v="&lt;OMOBJ xmlns='http://www.openmath.org/OpenMath' version='2.0' cdbase='http://www.openmath.org/cd'&gt;&lt;OMF dec='0.35'/&gt;&lt;/OMOBJ&gt;"/>
  </r>
  <r>
    <x v="2"/>
    <x v="2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8"/>
    <n v="854"/>
    <s v="Pre_Course_Exam_1_h"/>
    <x v="0"/>
    <m/>
  </r>
  <r>
    <x v="2"/>
    <x v="2"/>
    <x v="9"/>
    <n v="855"/>
    <s v="Pre_Course_Exam_1_i"/>
    <x v="0"/>
    <m/>
  </r>
  <r>
    <x v="2"/>
    <x v="2"/>
    <x v="10"/>
    <n v="856"/>
    <s v="Pre_Course_Exam_1_l"/>
    <x v="0"/>
    <m/>
  </r>
  <r>
    <x v="2"/>
    <x v="2"/>
    <x v="11"/>
    <n v="858"/>
    <s v="Pre_Course_Exam_1_n"/>
    <x v="0"/>
    <m/>
  </r>
  <r>
    <x v="2"/>
    <x v="2"/>
    <x v="12"/>
    <n v="857"/>
    <s v="Pre_Course_Exam_1_m"/>
    <x v="0"/>
    <m/>
  </r>
  <r>
    <x v="2"/>
    <x v="2"/>
    <x v="13"/>
    <n v="873"/>
    <s v="Pre_Course_Exam_1_o"/>
    <x v="0"/>
    <m/>
  </r>
  <r>
    <x v="2"/>
    <x v="2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18"/>
    <n v="862"/>
    <s v="Pre_Course_Exam_2_f"/>
    <x v="0"/>
    <m/>
  </r>
  <r>
    <x v="2"/>
    <x v="2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"/>
    <x v="2"/>
    <x v="20"/>
    <n v="864"/>
    <s v="Pre_Course_Exam_3_a"/>
    <x v="0"/>
    <s v="&quot;&quot;"/>
  </r>
  <r>
    <x v="2"/>
    <x v="2"/>
    <x v="21"/>
    <n v="865"/>
    <s v="Pre_Course_Exam_3_b"/>
    <x v="0"/>
    <m/>
  </r>
  <r>
    <x v="2"/>
    <x v="2"/>
    <x v="22"/>
    <n v="866"/>
    <s v="Pre_Course_Exam_3_c"/>
    <x v="0"/>
    <m/>
  </r>
  <r>
    <x v="2"/>
    <x v="2"/>
    <x v="23"/>
    <n v="867"/>
    <s v="Pre_Course_Exam_3_d"/>
    <x v="0"/>
    <m/>
  </r>
  <r>
    <x v="2"/>
    <x v="2"/>
    <x v="24"/>
    <n v="868"/>
    <s v="Pre_Course_Exam_3_e"/>
    <x v="0"/>
    <m/>
  </r>
  <r>
    <x v="2"/>
    <x v="2"/>
    <x v="25"/>
    <n v="869"/>
    <s v="Pre_Course_Exam_3_f"/>
    <x v="0"/>
    <m/>
  </r>
  <r>
    <x v="2"/>
    <x v="2"/>
    <x v="26"/>
    <n v="870"/>
    <s v="Pre_Course_Exam_3_g"/>
    <x v="0"/>
    <m/>
  </r>
  <r>
    <x v="2"/>
    <x v="2"/>
    <x v="27"/>
    <n v="871"/>
    <s v="Pre_Course_Exam_3_h"/>
    <x v="0"/>
    <m/>
  </r>
  <r>
    <x v="2"/>
    <x v="2"/>
    <x v="28"/>
    <n v="872"/>
    <s v="Pre_Course_Exam_3_i"/>
    <x v="0"/>
    <m/>
  </r>
  <r>
    <x v="3"/>
    <x v="3"/>
    <x v="0"/>
    <n v="846"/>
    <s v="Pre_Course_Exam_1_a"/>
    <x v="0"/>
    <n v="2"/>
  </r>
  <r>
    <x v="3"/>
    <x v="3"/>
    <x v="1"/>
    <n v="847"/>
    <s v="Pre_Course_Exam_1_b"/>
    <x v="1"/>
    <n v="2"/>
  </r>
  <r>
    <x v="3"/>
    <x v="3"/>
    <x v="2"/>
    <n v="848"/>
    <s v="Pre_Course_Exam_1_c"/>
    <x v="1"/>
    <n v="2"/>
  </r>
  <r>
    <x v="3"/>
    <x v="3"/>
    <x v="3"/>
    <n v="849"/>
    <s v="Pre_Course_Exam_1_d"/>
    <x v="1"/>
    <n v="1"/>
  </r>
  <r>
    <x v="3"/>
    <x v="3"/>
    <x v="4"/>
    <n v="850"/>
    <s v="Pre_Course_Exam_1_e"/>
    <x v="1"/>
    <n v="1"/>
  </r>
  <r>
    <x v="3"/>
    <x v="3"/>
    <x v="5"/>
    <n v="851"/>
    <s v="Pre_Course_Exam_1_f"/>
    <x v="1"/>
    <s v="&lt;OMOBJ xmlns='http://www.openmath.org/OpenMath' version='2.0' cdbase='http://www.openmath.org/cd'&gt;&lt;OMF dec='0.35'/&gt;&lt;/OMOBJ&gt;"/>
  </r>
  <r>
    <x v="3"/>
    <x v="3"/>
    <x v="6"/>
    <n v="853"/>
    <s v="Pre_Course_Exam_1_g2"/>
    <x v="0"/>
    <s v="&lt;OMOBJ xmlns='http://www.openmath.org/OpenMath' version='2.0' cdbase='http://www.openmath.org/cd'&gt;&lt;OMI&gt;13&lt;/OMI&gt;&lt;/OMOBJ&gt;"/>
  </r>
  <r>
    <x v="3"/>
    <x v="3"/>
    <x v="7"/>
    <n v="852"/>
    <s v="Pre_Course_Exam_1_g"/>
    <x v="0"/>
    <s v="&lt;OMOBJ xmlns='http://www.openmath.org/OpenMath' version='2.0' cdbase='http://www.openmath.org/cd'&gt;&lt;OMF dec='0.283'/&gt;&lt;/OMOBJ&gt;"/>
  </r>
  <r>
    <x v="3"/>
    <x v="3"/>
    <x v="7"/>
    <n v="852"/>
    <s v="Pre_Course_Exam_1_g"/>
    <x v="0"/>
    <s v="&lt;OMOBJ xmlns='http://www.openmath.org/OpenMath' version='2.0' cdbase='http://www.openmath.org/cd'&gt;&lt;OMF dec='6.887'/&gt;&lt;/OMOBJ&gt;"/>
  </r>
  <r>
    <x v="3"/>
    <x v="3"/>
    <x v="8"/>
    <n v="854"/>
    <s v="Pre_Course_Exam_1_h"/>
    <x v="1"/>
    <n v="3"/>
  </r>
  <r>
    <x v="3"/>
    <x v="3"/>
    <x v="9"/>
    <n v="855"/>
    <s v="Pre_Course_Exam_1_i"/>
    <x v="1"/>
    <n v="3"/>
  </r>
  <r>
    <x v="3"/>
    <x v="3"/>
    <x v="10"/>
    <n v="856"/>
    <s v="Pre_Course_Exam_1_l"/>
    <x v="1"/>
    <n v="2"/>
  </r>
  <r>
    <x v="3"/>
    <x v="3"/>
    <x v="11"/>
    <n v="858"/>
    <s v="Pre_Course_Exam_1_n"/>
    <x v="1"/>
    <n v="1"/>
  </r>
  <r>
    <x v="3"/>
    <x v="3"/>
    <x v="12"/>
    <n v="857"/>
    <s v="Pre_Course_Exam_1_m"/>
    <x v="1"/>
    <n v="2"/>
  </r>
  <r>
    <x v="3"/>
    <x v="3"/>
    <x v="13"/>
    <n v="873"/>
    <s v="Pre_Course_Exam_1_o"/>
    <x v="1"/>
    <n v="4"/>
  </r>
  <r>
    <x v="3"/>
    <x v="3"/>
    <x v="14"/>
    <n v="859"/>
    <s v="Pre_Course_Exam_2_b"/>
    <x v="0"/>
    <s v="&lt;OMOBJ xmlns='http://www.openmath.org/OpenMath' version='2.0' cdbase='http://www.openmath.org/cd'&gt;&lt;OMI&gt;3&lt;/OMI&gt;&lt;/OMOBJ&gt;"/>
  </r>
  <r>
    <x v="3"/>
    <x v="3"/>
    <x v="14"/>
    <n v="859"/>
    <s v="Pre_Course_Exam_2_b"/>
    <x v="0"/>
    <s v="&lt;OMOBJ xmlns='http://www.openmath.org/OpenMath' version='2.0' cdbase='http://www.openmath.org/cd'&gt;&lt;OMI&gt;3&lt;/OMI&gt;&lt;/OMOBJ&gt;"/>
  </r>
  <r>
    <x v="3"/>
    <x v="3"/>
    <x v="14"/>
    <n v="859"/>
    <s v="Pre_Course_Exam_2_b"/>
    <x v="0"/>
    <s v="&lt;OMOBJ xmlns='http://www.openmath.org/OpenMath' version='2.0' cdbase='http://www.openmath.org/cd'&gt;&lt;OMI&gt;3&lt;/OMI&gt;&lt;/OMOBJ&gt;"/>
  </r>
  <r>
    <x v="3"/>
    <x v="3"/>
    <x v="15"/>
    <n v="860"/>
    <s v="Pre_Course_Exam_2_c"/>
    <x v="0"/>
    <s v="&lt;OMOBJ xmlns='http://www.openmath.org/OpenMath' version='2.0' cdbase='http://www.openmath.org/cd'&gt;&lt;OMF dec='40.2'/&gt;&lt;/OMOBJ&gt;"/>
  </r>
  <r>
    <x v="3"/>
    <x v="3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"/>
    <x v="3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"/>
    <x v="3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"/>
    <x v="3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"/>
    <x v="3"/>
    <x v="18"/>
    <n v="862"/>
    <s v="Pre_Course_Exam_2_f"/>
    <x v="0"/>
    <n v="1"/>
  </r>
  <r>
    <x v="3"/>
    <x v="3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"/>
    <x v="3"/>
    <x v="20"/>
    <n v="864"/>
    <s v="Pre_Course_Exam_3_a"/>
    <x v="0"/>
    <s v="[&quot;3&quot;]"/>
  </r>
  <r>
    <x v="3"/>
    <x v="3"/>
    <x v="21"/>
    <n v="865"/>
    <s v="Pre_Course_Exam_3_b"/>
    <x v="1"/>
    <n v="1"/>
  </r>
  <r>
    <x v="3"/>
    <x v="3"/>
    <x v="22"/>
    <n v="866"/>
    <s v="Pre_Course_Exam_3_c"/>
    <x v="0"/>
    <n v="4"/>
  </r>
  <r>
    <x v="3"/>
    <x v="3"/>
    <x v="23"/>
    <n v="867"/>
    <s v="Pre_Course_Exam_3_d"/>
    <x v="1"/>
    <n v="2"/>
  </r>
  <r>
    <x v="3"/>
    <x v="3"/>
    <x v="24"/>
    <n v="868"/>
    <s v="Pre_Course_Exam_3_e"/>
    <x v="0"/>
    <n v="3"/>
  </r>
  <r>
    <x v="3"/>
    <x v="3"/>
    <x v="25"/>
    <n v="869"/>
    <s v="Pre_Course_Exam_3_f"/>
    <x v="0"/>
    <n v="1"/>
  </r>
  <r>
    <x v="3"/>
    <x v="3"/>
    <x v="26"/>
    <n v="870"/>
    <s v="Pre_Course_Exam_3_g"/>
    <x v="0"/>
    <n v="3"/>
  </r>
  <r>
    <x v="3"/>
    <x v="3"/>
    <x v="27"/>
    <n v="871"/>
    <s v="Pre_Course_Exam_3_h"/>
    <x v="0"/>
    <n v="2"/>
  </r>
  <r>
    <x v="3"/>
    <x v="3"/>
    <x v="28"/>
    <n v="872"/>
    <s v="Pre_Course_Exam_3_i"/>
    <x v="0"/>
    <n v="2"/>
  </r>
  <r>
    <x v="4"/>
    <x v="4"/>
    <x v="0"/>
    <n v="846"/>
    <s v="Pre_Course_Exam_1_a"/>
    <x v="0"/>
    <m/>
  </r>
  <r>
    <x v="4"/>
    <x v="4"/>
    <x v="1"/>
    <n v="847"/>
    <s v="Pre_Course_Exam_1_b"/>
    <x v="0"/>
    <n v="1"/>
  </r>
  <r>
    <x v="4"/>
    <x v="4"/>
    <x v="2"/>
    <n v="848"/>
    <s v="Pre_Course_Exam_1_c"/>
    <x v="1"/>
    <n v="2"/>
  </r>
  <r>
    <x v="4"/>
    <x v="4"/>
    <x v="3"/>
    <n v="849"/>
    <s v="Pre_Course_Exam_1_d"/>
    <x v="0"/>
    <n v="4"/>
  </r>
  <r>
    <x v="4"/>
    <x v="4"/>
    <x v="4"/>
    <n v="850"/>
    <s v="Pre_Course_Exam_1_e"/>
    <x v="0"/>
    <n v="2"/>
  </r>
  <r>
    <x v="4"/>
    <x v="4"/>
    <x v="5"/>
    <n v="851"/>
    <s v="Pre_Course_Exam_1_f"/>
    <x v="0"/>
    <s v="&lt;OMOBJ xmlns='http://www.openmath.org/OpenMath' version='2.0' cdbase='http://www.openmath.org/cd'&gt;&lt;OMF dec='1.23'/&gt;&lt;/OMOBJ&gt;"/>
  </r>
  <r>
    <x v="4"/>
    <x v="4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8"/>
    <n v="854"/>
    <s v="Pre_Course_Exam_1_h"/>
    <x v="0"/>
    <m/>
  </r>
  <r>
    <x v="4"/>
    <x v="4"/>
    <x v="9"/>
    <n v="855"/>
    <s v="Pre_Course_Exam_1_i"/>
    <x v="0"/>
    <m/>
  </r>
  <r>
    <x v="4"/>
    <x v="4"/>
    <x v="10"/>
    <n v="856"/>
    <s v="Pre_Course_Exam_1_l"/>
    <x v="0"/>
    <m/>
  </r>
  <r>
    <x v="4"/>
    <x v="4"/>
    <x v="11"/>
    <n v="858"/>
    <s v="Pre_Course_Exam_1_n"/>
    <x v="0"/>
    <m/>
  </r>
  <r>
    <x v="4"/>
    <x v="4"/>
    <x v="12"/>
    <n v="857"/>
    <s v="Pre_Course_Exam_1_m"/>
    <x v="0"/>
    <m/>
  </r>
  <r>
    <x v="4"/>
    <x v="4"/>
    <x v="13"/>
    <n v="873"/>
    <s v="Pre_Course_Exam_1_o"/>
    <x v="0"/>
    <m/>
  </r>
  <r>
    <x v="4"/>
    <x v="4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18"/>
    <n v="862"/>
    <s v="Pre_Course_Exam_2_f"/>
    <x v="0"/>
    <m/>
  </r>
  <r>
    <x v="4"/>
    <x v="4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4"/>
    <x v="4"/>
    <x v="20"/>
    <n v="864"/>
    <s v="Pre_Course_Exam_3_a"/>
    <x v="0"/>
    <s v="&quot;&quot;"/>
  </r>
  <r>
    <x v="4"/>
    <x v="4"/>
    <x v="21"/>
    <n v="865"/>
    <s v="Pre_Course_Exam_3_b"/>
    <x v="0"/>
    <m/>
  </r>
  <r>
    <x v="4"/>
    <x v="4"/>
    <x v="22"/>
    <n v="866"/>
    <s v="Pre_Course_Exam_3_c"/>
    <x v="0"/>
    <m/>
  </r>
  <r>
    <x v="4"/>
    <x v="4"/>
    <x v="23"/>
    <n v="867"/>
    <s v="Pre_Course_Exam_3_d"/>
    <x v="0"/>
    <m/>
  </r>
  <r>
    <x v="4"/>
    <x v="4"/>
    <x v="24"/>
    <n v="868"/>
    <s v="Pre_Course_Exam_3_e"/>
    <x v="0"/>
    <m/>
  </r>
  <r>
    <x v="4"/>
    <x v="4"/>
    <x v="25"/>
    <n v="869"/>
    <s v="Pre_Course_Exam_3_f"/>
    <x v="0"/>
    <m/>
  </r>
  <r>
    <x v="4"/>
    <x v="4"/>
    <x v="26"/>
    <n v="870"/>
    <s v="Pre_Course_Exam_3_g"/>
    <x v="0"/>
    <m/>
  </r>
  <r>
    <x v="4"/>
    <x v="4"/>
    <x v="27"/>
    <n v="871"/>
    <s v="Pre_Course_Exam_3_h"/>
    <x v="0"/>
    <m/>
  </r>
  <r>
    <x v="4"/>
    <x v="4"/>
    <x v="28"/>
    <n v="872"/>
    <s v="Pre_Course_Exam_3_i"/>
    <x v="0"/>
    <m/>
  </r>
  <r>
    <x v="5"/>
    <x v="5"/>
    <x v="0"/>
    <n v="846"/>
    <s v="Pre_Course_Exam_1_a"/>
    <x v="0"/>
    <n v="2"/>
  </r>
  <r>
    <x v="5"/>
    <x v="5"/>
    <x v="1"/>
    <n v="847"/>
    <s v="Pre_Course_Exam_1_b"/>
    <x v="1"/>
    <n v="2"/>
  </r>
  <r>
    <x v="5"/>
    <x v="5"/>
    <x v="2"/>
    <n v="848"/>
    <s v="Pre_Course_Exam_1_c"/>
    <x v="0"/>
    <n v="1"/>
  </r>
  <r>
    <x v="5"/>
    <x v="5"/>
    <x v="3"/>
    <n v="849"/>
    <s v="Pre_Course_Exam_1_d"/>
    <x v="0"/>
    <n v="4"/>
  </r>
  <r>
    <x v="5"/>
    <x v="5"/>
    <x v="4"/>
    <n v="850"/>
    <s v="Pre_Course_Exam_1_e"/>
    <x v="1"/>
    <n v="1"/>
  </r>
  <r>
    <x v="5"/>
    <x v="5"/>
    <x v="5"/>
    <n v="851"/>
    <s v="Pre_Course_Exam_1_f"/>
    <x v="1"/>
    <s v="&lt;OMOBJ xmlns='http://www.openmath.org/OpenMath' version='2.0' cdbase='http://www.openmath.org/cd'&gt;&lt;OMF dec='0.35'/&gt;&lt;/OMOBJ&gt;"/>
  </r>
  <r>
    <x v="5"/>
    <x v="5"/>
    <x v="6"/>
    <n v="853"/>
    <s v="Pre_Course_Exam_1_g2"/>
    <x v="0"/>
    <s v="&lt;OMOBJ xmlns='http://www.openmath.org/OpenMath' version='2.0' cdbase='http://www.openmath.org/cd'&gt;&lt;OMF dec='13.4'/&gt;&lt;/OMOBJ&gt;"/>
  </r>
  <r>
    <x v="5"/>
    <x v="5"/>
    <x v="7"/>
    <n v="852"/>
    <s v="Pre_Course_Exam_1_g"/>
    <x v="0"/>
    <s v="&lt;OMOBJ xmlns='http://www.openmath.org/OpenMath' version='2.0' cdbase='http://www.openmath.org/cd'&gt;&lt;OMF dec='0.31'/&gt;&lt;/OMOBJ&gt;"/>
  </r>
  <r>
    <x v="5"/>
    <x v="5"/>
    <x v="7"/>
    <n v="852"/>
    <s v="Pre_Course_Exam_1_g"/>
    <x v="0"/>
    <s v="&lt;OMOBJ xmlns='http://www.openmath.org/OpenMath' version='2.0' cdbase='http://www.openmath.org/cd'&gt;&lt;OMF dec='6.61'/&gt;&lt;/OMOBJ&gt;"/>
  </r>
  <r>
    <x v="5"/>
    <x v="5"/>
    <x v="8"/>
    <n v="854"/>
    <s v="Pre_Course_Exam_1_h"/>
    <x v="1"/>
    <n v="3"/>
  </r>
  <r>
    <x v="5"/>
    <x v="5"/>
    <x v="9"/>
    <n v="855"/>
    <s v="Pre_Course_Exam_1_i"/>
    <x v="1"/>
    <n v="3"/>
  </r>
  <r>
    <x v="5"/>
    <x v="5"/>
    <x v="10"/>
    <n v="856"/>
    <s v="Pre_Course_Exam_1_l"/>
    <x v="1"/>
    <n v="2"/>
  </r>
  <r>
    <x v="5"/>
    <x v="5"/>
    <x v="11"/>
    <n v="858"/>
    <s v="Pre_Course_Exam_1_n"/>
    <x v="0"/>
    <n v="4"/>
  </r>
  <r>
    <x v="5"/>
    <x v="5"/>
    <x v="12"/>
    <n v="857"/>
    <s v="Pre_Course_Exam_1_m"/>
    <x v="1"/>
    <n v="2"/>
  </r>
  <r>
    <x v="5"/>
    <x v="5"/>
    <x v="13"/>
    <n v="873"/>
    <s v="Pre_Course_Exam_1_o"/>
    <x v="0"/>
    <n v="1"/>
  </r>
  <r>
    <x v="5"/>
    <x v="5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5"/>
    <x v="5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5"/>
    <x v="5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5"/>
    <x v="5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5"/>
    <x v="5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5"/>
    <x v="5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5"/>
    <x v="5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5"/>
    <x v="5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5"/>
    <x v="5"/>
    <x v="18"/>
    <n v="862"/>
    <s v="Pre_Course_Exam_2_f"/>
    <x v="1"/>
    <n v="2"/>
  </r>
  <r>
    <x v="5"/>
    <x v="5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5"/>
    <x v="5"/>
    <x v="20"/>
    <n v="864"/>
    <s v="Pre_Course_Exam_3_a"/>
    <x v="0"/>
    <s v="[&quot;4&quot;,&quot;2&quot;,&quot;3&quot;,&quot;1&quot;]"/>
  </r>
  <r>
    <x v="5"/>
    <x v="5"/>
    <x v="21"/>
    <n v="865"/>
    <s v="Pre_Course_Exam_3_b"/>
    <x v="1"/>
    <n v="1"/>
  </r>
  <r>
    <x v="5"/>
    <x v="5"/>
    <x v="22"/>
    <n v="866"/>
    <s v="Pre_Course_Exam_3_c"/>
    <x v="1"/>
    <n v="1"/>
  </r>
  <r>
    <x v="5"/>
    <x v="5"/>
    <x v="23"/>
    <n v="867"/>
    <s v="Pre_Course_Exam_3_d"/>
    <x v="1"/>
    <n v="2"/>
  </r>
  <r>
    <x v="5"/>
    <x v="5"/>
    <x v="24"/>
    <n v="868"/>
    <s v="Pre_Course_Exam_3_e"/>
    <x v="1"/>
    <n v="1"/>
  </r>
  <r>
    <x v="5"/>
    <x v="5"/>
    <x v="25"/>
    <n v="869"/>
    <s v="Pre_Course_Exam_3_f"/>
    <x v="0"/>
    <n v="1"/>
  </r>
  <r>
    <x v="5"/>
    <x v="5"/>
    <x v="26"/>
    <n v="870"/>
    <s v="Pre_Course_Exam_3_g"/>
    <x v="0"/>
    <n v="2"/>
  </r>
  <r>
    <x v="5"/>
    <x v="5"/>
    <x v="27"/>
    <n v="871"/>
    <s v="Pre_Course_Exam_3_h"/>
    <x v="0"/>
    <n v="3"/>
  </r>
  <r>
    <x v="5"/>
    <x v="5"/>
    <x v="28"/>
    <n v="872"/>
    <s v="Pre_Course_Exam_3_i"/>
    <x v="0"/>
    <m/>
  </r>
  <r>
    <x v="6"/>
    <x v="6"/>
    <x v="0"/>
    <n v="846"/>
    <s v="Pre_Course_Exam_1_a"/>
    <x v="0"/>
    <n v="3"/>
  </r>
  <r>
    <x v="6"/>
    <x v="6"/>
    <x v="1"/>
    <n v="847"/>
    <s v="Pre_Course_Exam_1_b"/>
    <x v="1"/>
    <n v="2"/>
  </r>
  <r>
    <x v="6"/>
    <x v="6"/>
    <x v="2"/>
    <n v="848"/>
    <s v="Pre_Course_Exam_1_c"/>
    <x v="1"/>
    <n v="2"/>
  </r>
  <r>
    <x v="6"/>
    <x v="6"/>
    <x v="3"/>
    <n v="849"/>
    <s v="Pre_Course_Exam_1_d"/>
    <x v="1"/>
    <n v="1"/>
  </r>
  <r>
    <x v="6"/>
    <x v="6"/>
    <x v="4"/>
    <n v="850"/>
    <s v="Pre_Course_Exam_1_e"/>
    <x v="1"/>
    <n v="1"/>
  </r>
  <r>
    <x v="6"/>
    <x v="6"/>
    <x v="5"/>
    <n v="851"/>
    <s v="Pre_Course_Exam_1_f"/>
    <x v="1"/>
    <s v="&lt;OMOBJ xmlns='http://www.openmath.org/OpenMath' version='2.0' cdbase='http://www.openmath.org/cd'&gt;&lt;OMF dec='0.35'/&gt;&lt;/OMOBJ&gt;"/>
  </r>
  <r>
    <x v="6"/>
    <x v="6"/>
    <x v="6"/>
    <n v="853"/>
    <s v="Pre_Course_Exam_1_g2"/>
    <x v="0"/>
    <s v="&lt;OMOBJ xmlns='http://www.openmath.org/OpenMath' version='2.0' cdbase='http://www.openmath.org/cd'&gt;&lt;OMF dec='13.6'/&gt;&lt;/OMOBJ&gt;"/>
  </r>
  <r>
    <x v="6"/>
    <x v="6"/>
    <x v="7"/>
    <n v="852"/>
    <s v="Pre_Course_Exam_1_g"/>
    <x v="0"/>
    <s v="&lt;OMOBJ xmlns='http://www.openmath.org/OpenMath' version='2.0' cdbase='http://www.openmath.org/cd'&gt;&lt;OMF dec='0.282'/&gt;&lt;/OMOBJ&gt;"/>
  </r>
  <r>
    <x v="6"/>
    <x v="6"/>
    <x v="7"/>
    <n v="852"/>
    <s v="Pre_Course_Exam_1_g"/>
    <x v="0"/>
    <s v="&lt;OMOBJ xmlns='http://www.openmath.org/OpenMath' version='2.0' cdbase='http://www.openmath.org/cd'&gt;&lt;OMF dec='7.387'/&gt;&lt;/OMOBJ&gt;"/>
  </r>
  <r>
    <x v="6"/>
    <x v="6"/>
    <x v="8"/>
    <n v="854"/>
    <s v="Pre_Course_Exam_1_h"/>
    <x v="1"/>
    <n v="3"/>
  </r>
  <r>
    <x v="6"/>
    <x v="6"/>
    <x v="9"/>
    <n v="855"/>
    <s v="Pre_Course_Exam_1_i"/>
    <x v="1"/>
    <n v="3"/>
  </r>
  <r>
    <x v="6"/>
    <x v="6"/>
    <x v="10"/>
    <n v="856"/>
    <s v="Pre_Course_Exam_1_l"/>
    <x v="1"/>
    <n v="2"/>
  </r>
  <r>
    <x v="6"/>
    <x v="6"/>
    <x v="11"/>
    <n v="858"/>
    <s v="Pre_Course_Exam_1_n"/>
    <x v="0"/>
    <m/>
  </r>
  <r>
    <x v="6"/>
    <x v="6"/>
    <x v="12"/>
    <n v="857"/>
    <s v="Pre_Course_Exam_1_m"/>
    <x v="1"/>
    <n v="2"/>
  </r>
  <r>
    <x v="6"/>
    <x v="6"/>
    <x v="13"/>
    <n v="873"/>
    <s v="Pre_Course_Exam_1_o"/>
    <x v="1"/>
    <n v="4"/>
  </r>
  <r>
    <x v="6"/>
    <x v="6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6"/>
    <x v="6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6"/>
    <x v="6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6"/>
    <x v="6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6"/>
    <x v="6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6"/>
    <x v="6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6"/>
    <x v="6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6"/>
    <x v="6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6"/>
    <x v="6"/>
    <x v="18"/>
    <n v="862"/>
    <s v="Pre_Course_Exam_2_f"/>
    <x v="0"/>
    <m/>
  </r>
  <r>
    <x v="6"/>
    <x v="6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6"/>
    <x v="6"/>
    <x v="20"/>
    <n v="864"/>
    <s v="Pre_Course_Exam_3_a"/>
    <x v="0"/>
    <s v="&quot;&quot;"/>
  </r>
  <r>
    <x v="6"/>
    <x v="6"/>
    <x v="21"/>
    <n v="865"/>
    <s v="Pre_Course_Exam_3_b"/>
    <x v="0"/>
    <m/>
  </r>
  <r>
    <x v="6"/>
    <x v="6"/>
    <x v="22"/>
    <n v="866"/>
    <s v="Pre_Course_Exam_3_c"/>
    <x v="0"/>
    <m/>
  </r>
  <r>
    <x v="6"/>
    <x v="6"/>
    <x v="23"/>
    <n v="867"/>
    <s v="Pre_Course_Exam_3_d"/>
    <x v="0"/>
    <m/>
  </r>
  <r>
    <x v="6"/>
    <x v="6"/>
    <x v="24"/>
    <n v="868"/>
    <s v="Pre_Course_Exam_3_e"/>
    <x v="0"/>
    <m/>
  </r>
  <r>
    <x v="6"/>
    <x v="6"/>
    <x v="25"/>
    <n v="869"/>
    <s v="Pre_Course_Exam_3_f"/>
    <x v="0"/>
    <m/>
  </r>
  <r>
    <x v="6"/>
    <x v="6"/>
    <x v="26"/>
    <n v="870"/>
    <s v="Pre_Course_Exam_3_g"/>
    <x v="0"/>
    <m/>
  </r>
  <r>
    <x v="6"/>
    <x v="6"/>
    <x v="27"/>
    <n v="871"/>
    <s v="Pre_Course_Exam_3_h"/>
    <x v="0"/>
    <m/>
  </r>
  <r>
    <x v="6"/>
    <x v="6"/>
    <x v="28"/>
    <n v="872"/>
    <s v="Pre_Course_Exam_3_i"/>
    <x v="0"/>
    <m/>
  </r>
  <r>
    <x v="7"/>
    <x v="7"/>
    <x v="0"/>
    <n v="846"/>
    <s v="Pre_Course_Exam_1_a"/>
    <x v="0"/>
    <n v="2"/>
  </r>
  <r>
    <x v="7"/>
    <x v="7"/>
    <x v="1"/>
    <n v="847"/>
    <s v="Pre_Course_Exam_1_b"/>
    <x v="1"/>
    <n v="2"/>
  </r>
  <r>
    <x v="7"/>
    <x v="7"/>
    <x v="2"/>
    <n v="848"/>
    <s v="Pre_Course_Exam_1_c"/>
    <x v="0"/>
    <n v="1"/>
  </r>
  <r>
    <x v="7"/>
    <x v="7"/>
    <x v="3"/>
    <n v="849"/>
    <s v="Pre_Course_Exam_1_d"/>
    <x v="0"/>
    <n v="3"/>
  </r>
  <r>
    <x v="7"/>
    <x v="7"/>
    <x v="4"/>
    <n v="850"/>
    <s v="Pre_Course_Exam_1_e"/>
    <x v="1"/>
    <n v="1"/>
  </r>
  <r>
    <x v="7"/>
    <x v="7"/>
    <x v="5"/>
    <n v="851"/>
    <s v="Pre_Course_Exam_1_f"/>
    <x v="0"/>
    <s v="&lt;OMOBJ xmlns='http://www.openmath.org/OpenMath' version='2.0' cdbase='http://www.openmath.org/cd'&gt;&lt;OMF dec='0.33'/&gt;&lt;/OMOBJ&gt;"/>
  </r>
  <r>
    <x v="7"/>
    <x v="7"/>
    <x v="6"/>
    <n v="853"/>
    <s v="Pre_Course_Exam_1_g2"/>
    <x v="0"/>
    <s v="&lt;OMOBJ xmlns='http://www.openmath.org/OpenMath' version='2.0' cdbase='http://www.openmath.org/cd'&gt;&lt;OMI&gt;7&lt;/OMI&gt;&lt;/OMOBJ&gt;"/>
  </r>
  <r>
    <x v="7"/>
    <x v="7"/>
    <x v="7"/>
    <n v="852"/>
    <s v="Pre_Course_Exam_1_g"/>
    <x v="0"/>
    <s v="&lt;OMOBJ xmlns='http://www.openmath.org/OpenMath' version='2.0' cdbase='http://www.openmath.org/cd'&gt;&lt;OMF dec='0.333'/&gt;&lt;/OMOBJ&gt;"/>
  </r>
  <r>
    <x v="7"/>
    <x v="7"/>
    <x v="7"/>
    <n v="852"/>
    <s v="Pre_Course_Exam_1_g"/>
    <x v="0"/>
    <s v="&lt;OMOBJ xmlns='http://www.openmath.org/OpenMath' version='2.0' cdbase='http://www.openmath.org/cd'&gt;&lt;OMA&gt;&lt;OMS cd='arith1' name='unary_minus'/&gt;&lt;OMF dec='0.3'/&gt;&lt;/OMA&gt;&lt;/OMOBJ&gt;"/>
  </r>
  <r>
    <x v="7"/>
    <x v="7"/>
    <x v="8"/>
    <n v="854"/>
    <s v="Pre_Course_Exam_1_h"/>
    <x v="1"/>
    <n v="3"/>
  </r>
  <r>
    <x v="7"/>
    <x v="7"/>
    <x v="9"/>
    <n v="855"/>
    <s v="Pre_Course_Exam_1_i"/>
    <x v="1"/>
    <n v="3"/>
  </r>
  <r>
    <x v="7"/>
    <x v="7"/>
    <x v="10"/>
    <n v="856"/>
    <s v="Pre_Course_Exam_1_l"/>
    <x v="0"/>
    <n v="3"/>
  </r>
  <r>
    <x v="7"/>
    <x v="7"/>
    <x v="11"/>
    <n v="858"/>
    <s v="Pre_Course_Exam_1_n"/>
    <x v="0"/>
    <n v="4"/>
  </r>
  <r>
    <x v="7"/>
    <x v="7"/>
    <x v="12"/>
    <n v="857"/>
    <s v="Pre_Course_Exam_1_m"/>
    <x v="1"/>
    <n v="2"/>
  </r>
  <r>
    <x v="7"/>
    <x v="7"/>
    <x v="13"/>
    <n v="873"/>
    <s v="Pre_Course_Exam_1_o"/>
    <x v="0"/>
    <n v="2"/>
  </r>
  <r>
    <x v="7"/>
    <x v="7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15"/>
    <n v="860"/>
    <s v="Pre_Course_Exam_2_c"/>
    <x v="1"/>
    <s v="&lt;OMOBJ xmlns='http://www.openmath.org/OpenMath' version='2.0' cdbase='http://www.openmath.org/cd'&gt;&lt;OMF dec='36.7'/&gt;&lt;/OMOBJ&gt;"/>
  </r>
  <r>
    <x v="7"/>
    <x v="7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18"/>
    <n v="862"/>
    <s v="Pre_Course_Exam_2_f"/>
    <x v="0"/>
    <m/>
  </r>
  <r>
    <x v="7"/>
    <x v="7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20"/>
    <n v="864"/>
    <s v="Pre_Course_Exam_3_a"/>
    <x v="1"/>
    <s v="[&quot;4&quot;,&quot;3&quot;]"/>
  </r>
  <r>
    <x v="7"/>
    <x v="7"/>
    <x v="21"/>
    <n v="865"/>
    <s v="Pre_Course_Exam_3_b"/>
    <x v="0"/>
    <n v="2"/>
  </r>
  <r>
    <x v="7"/>
    <x v="7"/>
    <x v="22"/>
    <n v="866"/>
    <s v="Pre_Course_Exam_3_c"/>
    <x v="0"/>
    <n v="2"/>
  </r>
  <r>
    <x v="7"/>
    <x v="7"/>
    <x v="23"/>
    <n v="867"/>
    <s v="Pre_Course_Exam_3_d"/>
    <x v="0"/>
    <n v="4"/>
  </r>
  <r>
    <x v="7"/>
    <x v="7"/>
    <x v="24"/>
    <n v="868"/>
    <s v="Pre_Course_Exam_3_e"/>
    <x v="0"/>
    <m/>
  </r>
  <r>
    <x v="7"/>
    <x v="7"/>
    <x v="25"/>
    <n v="869"/>
    <s v="Pre_Course_Exam_3_f"/>
    <x v="0"/>
    <m/>
  </r>
  <r>
    <x v="7"/>
    <x v="7"/>
    <x v="26"/>
    <n v="870"/>
    <s v="Pre_Course_Exam_3_g"/>
    <x v="0"/>
    <m/>
  </r>
  <r>
    <x v="7"/>
    <x v="7"/>
    <x v="27"/>
    <n v="871"/>
    <s v="Pre_Course_Exam_3_h"/>
    <x v="0"/>
    <n v="2"/>
  </r>
  <r>
    <x v="7"/>
    <x v="7"/>
    <x v="28"/>
    <n v="872"/>
    <s v="Pre_Course_Exam_3_i"/>
    <x v="0"/>
    <n v="1"/>
  </r>
  <r>
    <x v="8"/>
    <x v="8"/>
    <x v="0"/>
    <n v="846"/>
    <s v="Pre_Course_Exam_1_a"/>
    <x v="0"/>
    <n v="2"/>
  </r>
  <r>
    <x v="8"/>
    <x v="8"/>
    <x v="1"/>
    <n v="847"/>
    <s v="Pre_Course_Exam_1_b"/>
    <x v="1"/>
    <n v="2"/>
  </r>
  <r>
    <x v="8"/>
    <x v="8"/>
    <x v="2"/>
    <n v="848"/>
    <s v="Pre_Course_Exam_1_c"/>
    <x v="1"/>
    <n v="2"/>
  </r>
  <r>
    <x v="8"/>
    <x v="8"/>
    <x v="3"/>
    <n v="849"/>
    <s v="Pre_Course_Exam_1_d"/>
    <x v="1"/>
    <n v="1"/>
  </r>
  <r>
    <x v="8"/>
    <x v="8"/>
    <x v="4"/>
    <n v="850"/>
    <s v="Pre_Course_Exam_1_e"/>
    <x v="1"/>
    <n v="1"/>
  </r>
  <r>
    <x v="8"/>
    <x v="8"/>
    <x v="5"/>
    <n v="851"/>
    <s v="Pre_Course_Exam_1_f"/>
    <x v="1"/>
    <s v="&lt;OMOBJ xmlns='http://www.openmath.org/OpenMath' version='2.0' cdbase='http://www.openmath.org/cd'&gt;&lt;OMF dec='0.35'/&gt;&lt;/OMOBJ&gt;"/>
  </r>
  <r>
    <x v="8"/>
    <x v="8"/>
    <x v="6"/>
    <n v="853"/>
    <s v="Pre_Course_Exam_1_g2"/>
    <x v="0"/>
    <s v="&lt;OMOBJ xmlns='http://www.openmath.org/OpenMath' version='2.0' cdbase='http://www.openmath.org/cd'&gt;&lt;OMF dec='144.7'/&gt;&lt;/OMOBJ&gt;"/>
  </r>
  <r>
    <x v="8"/>
    <x v="8"/>
    <x v="7"/>
    <n v="852"/>
    <s v="Pre_Course_Exam_1_g"/>
    <x v="0"/>
    <s v="&lt;OMOBJ xmlns='http://www.openmath.org/OpenMath' version='2.0' cdbase='http://www.openmath.org/cd'&gt;&lt;OMF dec='6.564'/&gt;&lt;/OMOBJ&gt;"/>
  </r>
  <r>
    <x v="8"/>
    <x v="8"/>
    <x v="7"/>
    <n v="852"/>
    <s v="Pre_Course_Exam_1_g"/>
    <x v="0"/>
    <s v="&lt;OMOBJ xmlns='http://www.openmath.org/OpenMath' version='2.0' cdbase='http://www.openmath.org/cd'&gt;&lt;OMF dec='0.314'/&gt;&lt;/OMOBJ&gt;"/>
  </r>
  <r>
    <x v="8"/>
    <x v="8"/>
    <x v="8"/>
    <n v="854"/>
    <s v="Pre_Course_Exam_1_h"/>
    <x v="1"/>
    <n v="3"/>
  </r>
  <r>
    <x v="8"/>
    <x v="8"/>
    <x v="9"/>
    <n v="855"/>
    <s v="Pre_Course_Exam_1_i"/>
    <x v="1"/>
    <n v="3"/>
  </r>
  <r>
    <x v="8"/>
    <x v="8"/>
    <x v="10"/>
    <n v="856"/>
    <s v="Pre_Course_Exam_1_l"/>
    <x v="1"/>
    <n v="2"/>
  </r>
  <r>
    <x v="8"/>
    <x v="8"/>
    <x v="11"/>
    <n v="858"/>
    <s v="Pre_Course_Exam_1_n"/>
    <x v="0"/>
    <n v="4"/>
  </r>
  <r>
    <x v="8"/>
    <x v="8"/>
    <x v="12"/>
    <n v="857"/>
    <s v="Pre_Course_Exam_1_m"/>
    <x v="1"/>
    <n v="2"/>
  </r>
  <r>
    <x v="8"/>
    <x v="8"/>
    <x v="13"/>
    <n v="873"/>
    <s v="Pre_Course_Exam_1_o"/>
    <x v="0"/>
    <n v="2"/>
  </r>
  <r>
    <x v="8"/>
    <x v="8"/>
    <x v="14"/>
    <n v="859"/>
    <s v="Pre_Course_Exam_2_b"/>
    <x v="0"/>
    <s v="&lt;OMOBJ xmlns='http://www.openmath.org/OpenMath' version='2.0' cdbase='http://www.openmath.org/cd'&gt;&lt;OMI&gt;1&lt;/OMI&gt;&lt;/OMOBJ&gt;"/>
  </r>
  <r>
    <x v="8"/>
    <x v="8"/>
    <x v="14"/>
    <n v="859"/>
    <s v="Pre_Course_Exam_2_b"/>
    <x v="0"/>
    <s v="&lt;OMOBJ xmlns='http://www.openmath.org/OpenMath' version='2.0' cdbase='http://www.openmath.org/cd'&gt;&lt;OMI&gt;1&lt;/OMI&gt;&lt;/OMOBJ&gt;"/>
  </r>
  <r>
    <x v="8"/>
    <x v="8"/>
    <x v="14"/>
    <n v="859"/>
    <s v="Pre_Course_Exam_2_b"/>
    <x v="0"/>
    <s v="&lt;OMOBJ xmlns='http://www.openmath.org/OpenMath' version='2.0' cdbase='http://www.openmath.org/cd'&gt;&lt;OMI&gt;1&lt;/OMI&gt;&lt;/OMOBJ&gt;"/>
  </r>
  <r>
    <x v="8"/>
    <x v="8"/>
    <x v="15"/>
    <n v="860"/>
    <s v="Pre_Course_Exam_2_c"/>
    <x v="0"/>
    <s v="&lt;OMOBJ xmlns='http://www.openmath.org/OpenMath' version='2.0' cdbase='http://www.openmath.org/cd'&gt;&lt;OMF dec='0.5'/&gt;&lt;/OMOBJ&gt;"/>
  </r>
  <r>
    <x v="8"/>
    <x v="8"/>
    <x v="16"/>
    <n v="861"/>
    <s v="Pre_Course_Exam_2_d"/>
    <x v="0"/>
    <s v="&lt;OMOBJ xmlns='http://www.openmath.org/OpenMath' version='2.0' cdbase='http://www.openmath.org/cd'&gt;&lt;OMI&gt;1&lt;/OMI&gt;&lt;/OMOBJ&gt;"/>
  </r>
  <r>
    <x v="8"/>
    <x v="8"/>
    <x v="16"/>
    <n v="861"/>
    <s v="Pre_Course_Exam_2_d"/>
    <x v="0"/>
    <s v="&lt;OMOBJ xmlns='http://www.openmath.org/OpenMath' version='2.0' cdbase='http://www.openmath.org/cd'&gt;&lt;OMI&gt;1&lt;/OMI&gt;&lt;/OMOBJ&gt;"/>
  </r>
  <r>
    <x v="8"/>
    <x v="8"/>
    <x v="16"/>
    <n v="861"/>
    <s v="Pre_Course_Exam_2_d"/>
    <x v="0"/>
    <s v="&lt;OMOBJ xmlns='http://www.openmath.org/OpenMath' version='2.0' cdbase='http://www.openmath.org/cd'&gt;&lt;OMI&gt;1&lt;/OMI&gt;&lt;/OMOBJ&gt;"/>
  </r>
  <r>
    <x v="8"/>
    <x v="8"/>
    <x v="17"/>
    <n v="874"/>
    <s v="Pre_Course_Exam_2_g"/>
    <x v="0"/>
    <s v="&lt;OMOBJ xmlns='http://www.openmath.org/OpenMath' version='2.0' cdbase='http://www.openmath.org/cd'&gt;&lt;OMI&gt;1&lt;/OMI&gt;&lt;/OMOBJ&gt;"/>
  </r>
  <r>
    <x v="8"/>
    <x v="8"/>
    <x v="18"/>
    <n v="862"/>
    <s v="Pre_Course_Exam_2_f"/>
    <x v="0"/>
    <n v="1"/>
  </r>
  <r>
    <x v="8"/>
    <x v="8"/>
    <x v="19"/>
    <n v="863"/>
    <s v="Pre_Course_Exam_2_e"/>
    <x v="0"/>
    <s v="&lt;OMOBJ xmlns='http://www.openmath.org/OpenMath' version='2.0' cdbase='http://www.openmath.org/cd'&gt;&lt;OMI&gt;1&lt;/OMI&gt;&lt;/OMOBJ&gt;"/>
  </r>
  <r>
    <x v="8"/>
    <x v="8"/>
    <x v="20"/>
    <n v="864"/>
    <s v="Pre_Course_Exam_3_a"/>
    <x v="0"/>
    <s v="[&quot;3&quot;]"/>
  </r>
  <r>
    <x v="8"/>
    <x v="8"/>
    <x v="21"/>
    <n v="865"/>
    <s v="Pre_Course_Exam_3_b"/>
    <x v="1"/>
    <n v="1"/>
  </r>
  <r>
    <x v="8"/>
    <x v="8"/>
    <x v="22"/>
    <n v="866"/>
    <s v="Pre_Course_Exam_3_c"/>
    <x v="1"/>
    <n v="1"/>
  </r>
  <r>
    <x v="8"/>
    <x v="8"/>
    <x v="23"/>
    <n v="867"/>
    <s v="Pre_Course_Exam_3_d"/>
    <x v="1"/>
    <n v="2"/>
  </r>
  <r>
    <x v="8"/>
    <x v="8"/>
    <x v="24"/>
    <n v="868"/>
    <s v="Pre_Course_Exam_3_e"/>
    <x v="0"/>
    <n v="2"/>
  </r>
  <r>
    <x v="8"/>
    <x v="8"/>
    <x v="25"/>
    <n v="869"/>
    <s v="Pre_Course_Exam_3_f"/>
    <x v="1"/>
    <n v="2"/>
  </r>
  <r>
    <x v="8"/>
    <x v="8"/>
    <x v="26"/>
    <n v="870"/>
    <s v="Pre_Course_Exam_3_g"/>
    <x v="1"/>
    <n v="1"/>
  </r>
  <r>
    <x v="8"/>
    <x v="8"/>
    <x v="27"/>
    <n v="871"/>
    <s v="Pre_Course_Exam_3_h"/>
    <x v="0"/>
    <n v="3"/>
  </r>
  <r>
    <x v="8"/>
    <x v="8"/>
    <x v="28"/>
    <n v="872"/>
    <s v="Pre_Course_Exam_3_i"/>
    <x v="0"/>
    <n v="5"/>
  </r>
  <r>
    <x v="9"/>
    <x v="9"/>
    <x v="0"/>
    <n v="846"/>
    <s v="Pre_Course_Exam_1_a"/>
    <x v="0"/>
    <n v="1"/>
  </r>
  <r>
    <x v="9"/>
    <x v="9"/>
    <x v="1"/>
    <n v="847"/>
    <s v="Pre_Course_Exam_1_b"/>
    <x v="0"/>
    <n v="1"/>
  </r>
  <r>
    <x v="9"/>
    <x v="9"/>
    <x v="2"/>
    <n v="848"/>
    <s v="Pre_Course_Exam_1_c"/>
    <x v="1"/>
    <n v="2"/>
  </r>
  <r>
    <x v="9"/>
    <x v="9"/>
    <x v="3"/>
    <n v="849"/>
    <s v="Pre_Course_Exam_1_d"/>
    <x v="1"/>
    <n v="1"/>
  </r>
  <r>
    <x v="9"/>
    <x v="9"/>
    <x v="4"/>
    <n v="850"/>
    <s v="Pre_Course_Exam_1_e"/>
    <x v="1"/>
    <n v="1"/>
  </r>
  <r>
    <x v="9"/>
    <x v="9"/>
    <x v="5"/>
    <n v="851"/>
    <s v="Pre_Course_Exam_1_f"/>
    <x v="1"/>
    <s v="&lt;OMOBJ xmlns='http://www.openmath.org/OpenMath' version='2.0' cdbase='http://www.openmath.org/cd'&gt;&lt;OMF dec='0.35'/&gt;&lt;/OMOBJ&gt;"/>
  </r>
  <r>
    <x v="9"/>
    <x v="9"/>
    <x v="6"/>
    <n v="853"/>
    <s v="Pre_Course_Exam_1_g2"/>
    <x v="0"/>
    <s v="&lt;OMOBJ xmlns='http://www.openmath.org/OpenMath' version='2.0' cdbase='http://www.openmath.org/cd'&gt;&lt;OMF dec='20.694'/&gt;&lt;/OMOBJ&gt;"/>
  </r>
  <r>
    <x v="9"/>
    <x v="9"/>
    <x v="7"/>
    <n v="852"/>
    <s v="Pre_Course_Exam_1_g"/>
    <x v="0"/>
    <s v="&lt;OMOBJ xmlns='http://www.openmath.org/OpenMath' version='2.0' cdbase='http://www.openmath.org/cd'&gt;&lt;OMF dec='0.947'/&gt;&lt;/OMOBJ&gt;"/>
  </r>
  <r>
    <x v="9"/>
    <x v="9"/>
    <x v="7"/>
    <n v="852"/>
    <s v="Pre_Course_Exam_1_g"/>
    <x v="0"/>
    <s v="&lt;OMOBJ xmlns='http://www.openmath.org/OpenMath' version='2.0' cdbase='http://www.openmath.org/cd'&gt;&lt;OMA&gt;&lt;OMS cd='arith1' name='unary_minus'/&gt;&lt;OMF dec='0.144'/&gt;&lt;/OMA&gt;&lt;/OMOBJ&gt;"/>
  </r>
  <r>
    <x v="9"/>
    <x v="9"/>
    <x v="8"/>
    <n v="854"/>
    <s v="Pre_Course_Exam_1_h"/>
    <x v="1"/>
    <n v="3"/>
  </r>
  <r>
    <x v="9"/>
    <x v="9"/>
    <x v="9"/>
    <n v="855"/>
    <s v="Pre_Course_Exam_1_i"/>
    <x v="1"/>
    <n v="3"/>
  </r>
  <r>
    <x v="9"/>
    <x v="9"/>
    <x v="10"/>
    <n v="856"/>
    <s v="Pre_Course_Exam_1_l"/>
    <x v="1"/>
    <n v="2"/>
  </r>
  <r>
    <x v="9"/>
    <x v="9"/>
    <x v="11"/>
    <n v="858"/>
    <s v="Pre_Course_Exam_1_n"/>
    <x v="1"/>
    <n v="1"/>
  </r>
  <r>
    <x v="9"/>
    <x v="9"/>
    <x v="12"/>
    <n v="857"/>
    <s v="Pre_Course_Exam_1_m"/>
    <x v="1"/>
    <n v="2"/>
  </r>
  <r>
    <x v="9"/>
    <x v="9"/>
    <x v="13"/>
    <n v="873"/>
    <s v="Pre_Course_Exam_1_o"/>
    <x v="1"/>
    <n v="4"/>
  </r>
  <r>
    <x v="9"/>
    <x v="9"/>
    <x v="14"/>
    <n v="859"/>
    <s v="Pre_Course_Exam_2_b"/>
    <x v="0"/>
    <m/>
  </r>
  <r>
    <x v="9"/>
    <x v="9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9"/>
    <x v="9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9"/>
    <x v="9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9"/>
    <x v="9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9"/>
    <x v="9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9"/>
    <x v="9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9"/>
    <x v="9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9"/>
    <x v="9"/>
    <x v="18"/>
    <n v="862"/>
    <s v="Pre_Course_Exam_2_f"/>
    <x v="0"/>
    <m/>
  </r>
  <r>
    <x v="9"/>
    <x v="9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9"/>
    <x v="9"/>
    <x v="20"/>
    <n v="864"/>
    <s v="Pre_Course_Exam_3_a"/>
    <x v="1"/>
    <s v="[&quot;4&quot;,&quot;3&quot;]"/>
  </r>
  <r>
    <x v="9"/>
    <x v="9"/>
    <x v="21"/>
    <n v="865"/>
    <s v="Pre_Course_Exam_3_b"/>
    <x v="1"/>
    <n v="1"/>
  </r>
  <r>
    <x v="9"/>
    <x v="9"/>
    <x v="22"/>
    <n v="866"/>
    <s v="Pre_Course_Exam_3_c"/>
    <x v="0"/>
    <n v="4"/>
  </r>
  <r>
    <x v="9"/>
    <x v="9"/>
    <x v="23"/>
    <n v="867"/>
    <s v="Pre_Course_Exam_3_d"/>
    <x v="1"/>
    <n v="2"/>
  </r>
  <r>
    <x v="9"/>
    <x v="9"/>
    <x v="24"/>
    <n v="868"/>
    <s v="Pre_Course_Exam_3_e"/>
    <x v="0"/>
    <m/>
  </r>
  <r>
    <x v="9"/>
    <x v="9"/>
    <x v="25"/>
    <n v="869"/>
    <s v="Pre_Course_Exam_3_f"/>
    <x v="0"/>
    <m/>
  </r>
  <r>
    <x v="9"/>
    <x v="9"/>
    <x v="26"/>
    <n v="870"/>
    <s v="Pre_Course_Exam_3_g"/>
    <x v="0"/>
    <m/>
  </r>
  <r>
    <x v="9"/>
    <x v="9"/>
    <x v="27"/>
    <n v="871"/>
    <s v="Pre_Course_Exam_3_h"/>
    <x v="0"/>
    <m/>
  </r>
  <r>
    <x v="9"/>
    <x v="9"/>
    <x v="28"/>
    <n v="872"/>
    <s v="Pre_Course_Exam_3_i"/>
    <x v="0"/>
    <m/>
  </r>
  <r>
    <x v="10"/>
    <x v="10"/>
    <x v="0"/>
    <n v="846"/>
    <s v="Pre_Course_Exam_1_a"/>
    <x v="0"/>
    <n v="2"/>
  </r>
  <r>
    <x v="10"/>
    <x v="10"/>
    <x v="1"/>
    <n v="847"/>
    <s v="Pre_Course_Exam_1_b"/>
    <x v="1"/>
    <n v="2"/>
  </r>
  <r>
    <x v="10"/>
    <x v="10"/>
    <x v="2"/>
    <n v="848"/>
    <s v="Pre_Course_Exam_1_c"/>
    <x v="1"/>
    <n v="2"/>
  </r>
  <r>
    <x v="10"/>
    <x v="10"/>
    <x v="3"/>
    <n v="849"/>
    <s v="Pre_Course_Exam_1_d"/>
    <x v="1"/>
    <n v="1"/>
  </r>
  <r>
    <x v="10"/>
    <x v="10"/>
    <x v="4"/>
    <n v="850"/>
    <s v="Pre_Course_Exam_1_e"/>
    <x v="1"/>
    <n v="1"/>
  </r>
  <r>
    <x v="10"/>
    <x v="10"/>
    <x v="5"/>
    <n v="851"/>
    <s v="Pre_Course_Exam_1_f"/>
    <x v="0"/>
    <s v="&lt;OMOBJ xmlns='http://www.openmath.org/OpenMath' version='2.0' cdbase='http://www.openmath.org/cd'&gt;&lt;OMA&gt;&lt;OMS cd='relation1' name='eq'/&gt;&lt;OMV name='r'/&gt;&lt;OMF dec='0.35'/&gt;&lt;/OMA&gt;&lt;/OMOBJ&gt;"/>
  </r>
  <r>
    <x v="10"/>
    <x v="10"/>
    <x v="6"/>
    <n v="853"/>
    <s v="Pre_Course_Exam_1_g2"/>
    <x v="0"/>
    <s v="&lt;OMOBJ xmlns='http://www.openmath.org/OpenMath' version='2.0' cdbase='http://www.openmath.org/cd'&gt;&lt;OMF dec='13.4'/&gt;&lt;/OMOBJ&gt;"/>
  </r>
  <r>
    <x v="10"/>
    <x v="10"/>
    <x v="7"/>
    <n v="852"/>
    <s v="Pre_Course_Exam_1_g"/>
    <x v="2"/>
    <s v="&lt;OMOBJ xmlns='http://www.openmath.org/OpenMath' version='2.0' cdbase='http://www.openmath.org/cd'&gt;&lt;OMF dec='0.314'/&gt;&lt;/OMOBJ&gt;"/>
  </r>
  <r>
    <x v="10"/>
    <x v="10"/>
    <x v="7"/>
    <n v="852"/>
    <s v="Pre_Course_Exam_1_g"/>
    <x v="2"/>
    <s v="&lt;OMOBJ xmlns='http://www.openmath.org/OpenMath' version='2.0' cdbase='http://www.openmath.org/cd'&gt;&lt;OMF dec='6.564'/&gt;&lt;/OMOBJ&gt;"/>
  </r>
  <r>
    <x v="10"/>
    <x v="10"/>
    <x v="8"/>
    <n v="854"/>
    <s v="Pre_Course_Exam_1_h"/>
    <x v="1"/>
    <n v="3"/>
  </r>
  <r>
    <x v="10"/>
    <x v="10"/>
    <x v="9"/>
    <n v="855"/>
    <s v="Pre_Course_Exam_1_i"/>
    <x v="1"/>
    <n v="3"/>
  </r>
  <r>
    <x v="10"/>
    <x v="10"/>
    <x v="10"/>
    <n v="856"/>
    <s v="Pre_Course_Exam_1_l"/>
    <x v="1"/>
    <n v="2"/>
  </r>
  <r>
    <x v="10"/>
    <x v="10"/>
    <x v="11"/>
    <n v="858"/>
    <s v="Pre_Course_Exam_1_n"/>
    <x v="1"/>
    <n v="1"/>
  </r>
  <r>
    <x v="10"/>
    <x v="10"/>
    <x v="12"/>
    <n v="857"/>
    <s v="Pre_Course_Exam_1_m"/>
    <x v="1"/>
    <n v="2"/>
  </r>
  <r>
    <x v="10"/>
    <x v="10"/>
    <x v="13"/>
    <n v="873"/>
    <s v="Pre_Course_Exam_1_o"/>
    <x v="1"/>
    <n v="4"/>
  </r>
  <r>
    <x v="10"/>
    <x v="10"/>
    <x v="14"/>
    <n v="859"/>
    <s v="Pre_Course_Exam_2_b"/>
    <x v="0"/>
    <s v="&lt;OMOBJ xmlns='http://www.openmath.org/OpenMath' version='2.0' cdbase='http://www.openmath.org/cd'&gt;&lt;OMF dec='36.30'/&gt;&lt;/OMOBJ&gt;"/>
  </r>
  <r>
    <x v="10"/>
    <x v="10"/>
    <x v="14"/>
    <n v="859"/>
    <s v="Pre_Course_Exam_2_b"/>
    <x v="0"/>
    <s v="&lt;OMOBJ xmlns='http://www.openmath.org/OpenMath' version='2.0' cdbase='http://www.openmath.org/cd'&gt;&lt;OMI&gt;11&lt;/OMI&gt;&lt;/OMOBJ&gt;"/>
  </r>
  <r>
    <x v="10"/>
    <x v="10"/>
    <x v="14"/>
    <n v="859"/>
    <s v="Pre_Course_Exam_2_b"/>
    <x v="0"/>
    <s v="&lt;OMOBJ xmlns='http://www.openmath.org/OpenMath' version='2.0' cdbase='http://www.openmath.org/cd'&gt;&lt;OMI&gt;12&lt;/OMI&gt;&lt;/OMOBJ&gt;"/>
  </r>
  <r>
    <x v="10"/>
    <x v="10"/>
    <x v="15"/>
    <n v="860"/>
    <s v="Pre_Course_Exam_2_c"/>
    <x v="0"/>
    <s v="&lt;OMOBJ xmlns='http://www.openmath.org/OpenMath' version='2.0' cdbase='http://www.openmath.org/cd'&gt;&lt;OMF dec='63.3'/&gt;&lt;/OMOBJ&gt;"/>
  </r>
  <r>
    <x v="10"/>
    <x v="10"/>
    <x v="16"/>
    <n v="861"/>
    <s v="Pre_Course_Exam_2_d"/>
    <x v="0"/>
    <s v="&lt;OMOBJ xmlns='http://www.openmath.org/OpenMath' version='2.0' cdbase='http://www.openmath.org/cd'&gt;&lt;OMF dec='4.46'/&gt;&lt;/OMOBJ&gt;"/>
  </r>
  <r>
    <x v="10"/>
    <x v="10"/>
    <x v="16"/>
    <n v="861"/>
    <s v="Pre_Course_Exam_2_d"/>
    <x v="0"/>
    <s v="&lt;OMOBJ xmlns='http://www.openmath.org/OpenMath' version='2.0' cdbase='http://www.openmath.org/cd'&gt;&lt;OMF dec='4.01'/&gt;&lt;/OMOBJ&gt;"/>
  </r>
  <r>
    <x v="10"/>
    <x v="10"/>
    <x v="16"/>
    <n v="861"/>
    <s v="Pre_Course_Exam_2_d"/>
    <x v="0"/>
    <s v="&lt;OMOBJ xmlns='http://www.openmath.org/OpenMath' version='2.0' cdbase='http://www.openmath.org/cd'&gt;&lt;OMA&gt;&lt;OMS cd='relation1' name='lt'/&gt;&lt;OMA&gt;&lt;OMS cd='relation1' name='gt'/&gt;&lt;OMF dec='9.20'/&gt;&lt;OMV name='x'/&gt;&lt;/OMA&gt;&lt;OMF dec='11.40'/&gt;&lt;/OMA&gt;&lt;/OMOBJ&gt;"/>
  </r>
  <r>
    <x v="10"/>
    <x v="10"/>
    <x v="17"/>
    <n v="874"/>
    <s v="Pre_Course_Exam_2_g"/>
    <x v="0"/>
    <s v="&lt;OMOBJ xmlns='http://www.openmath.org/OpenMath' version='2.0' cdbase='http://www.openmath.org/cd'&gt;&lt;OMA&gt;&lt;OMS cd='relation1' name='lt'/&gt;&lt;OMA&gt;&lt;OMS cd='relation1' name='gt'/&gt;&lt;OMF dec='9.20'/&gt;&lt;OMV name='x'/&gt;&lt;/OMA&gt;&lt;OMF dec='11.40'/&gt;&lt;/OMA&gt;&lt;/OMOBJ&gt;"/>
  </r>
  <r>
    <x v="10"/>
    <x v="10"/>
    <x v="18"/>
    <n v="862"/>
    <s v="Pre_Course_Exam_2_f"/>
    <x v="0"/>
    <n v="1"/>
  </r>
  <r>
    <x v="10"/>
    <x v="10"/>
    <x v="19"/>
    <n v="863"/>
    <s v="Pre_Course_Exam_2_e"/>
    <x v="0"/>
    <s v="&lt;OMOBJ xmlns='http://www.openmath.org/OpenMath' version='2.0' cdbase='http://www.openmath.org/cd'&gt;&lt;OMF dec='4.46'/&gt;&lt;/OMOBJ&gt;"/>
  </r>
  <r>
    <x v="10"/>
    <x v="10"/>
    <x v="20"/>
    <n v="864"/>
    <s v="Pre_Course_Exam_3_a"/>
    <x v="1"/>
    <s v="[&quot;4&quot;,&quot;3&quot;]"/>
  </r>
  <r>
    <x v="10"/>
    <x v="10"/>
    <x v="21"/>
    <n v="865"/>
    <s v="Pre_Course_Exam_3_b"/>
    <x v="1"/>
    <n v="1"/>
  </r>
  <r>
    <x v="10"/>
    <x v="10"/>
    <x v="22"/>
    <n v="866"/>
    <s v="Pre_Course_Exam_3_c"/>
    <x v="1"/>
    <n v="1"/>
  </r>
  <r>
    <x v="10"/>
    <x v="10"/>
    <x v="23"/>
    <n v="867"/>
    <s v="Pre_Course_Exam_3_d"/>
    <x v="1"/>
    <n v="2"/>
  </r>
  <r>
    <x v="10"/>
    <x v="10"/>
    <x v="24"/>
    <n v="868"/>
    <s v="Pre_Course_Exam_3_e"/>
    <x v="0"/>
    <n v="4"/>
  </r>
  <r>
    <x v="10"/>
    <x v="10"/>
    <x v="25"/>
    <n v="869"/>
    <s v="Pre_Course_Exam_3_f"/>
    <x v="0"/>
    <n v="3"/>
  </r>
  <r>
    <x v="10"/>
    <x v="10"/>
    <x v="26"/>
    <n v="870"/>
    <s v="Pre_Course_Exam_3_g"/>
    <x v="1"/>
    <n v="1"/>
  </r>
  <r>
    <x v="10"/>
    <x v="10"/>
    <x v="27"/>
    <n v="871"/>
    <s v="Pre_Course_Exam_3_h"/>
    <x v="0"/>
    <n v="3"/>
  </r>
  <r>
    <x v="10"/>
    <x v="10"/>
    <x v="28"/>
    <n v="872"/>
    <s v="Pre_Course_Exam_3_i"/>
    <x v="0"/>
    <n v="7"/>
  </r>
  <r>
    <x v="11"/>
    <x v="11"/>
    <x v="0"/>
    <n v="846"/>
    <s v="Pre_Course_Exam_1_a"/>
    <x v="0"/>
    <n v="2"/>
  </r>
  <r>
    <x v="11"/>
    <x v="11"/>
    <x v="1"/>
    <n v="847"/>
    <s v="Pre_Course_Exam_1_b"/>
    <x v="1"/>
    <n v="2"/>
  </r>
  <r>
    <x v="11"/>
    <x v="11"/>
    <x v="2"/>
    <n v="848"/>
    <s v="Pre_Course_Exam_1_c"/>
    <x v="1"/>
    <n v="2"/>
  </r>
  <r>
    <x v="11"/>
    <x v="11"/>
    <x v="3"/>
    <n v="849"/>
    <s v="Pre_Course_Exam_1_d"/>
    <x v="0"/>
    <n v="3"/>
  </r>
  <r>
    <x v="11"/>
    <x v="11"/>
    <x v="4"/>
    <n v="850"/>
    <s v="Pre_Course_Exam_1_e"/>
    <x v="1"/>
    <n v="1"/>
  </r>
  <r>
    <x v="11"/>
    <x v="11"/>
    <x v="5"/>
    <n v="851"/>
    <s v="Pre_Course_Exam_1_f"/>
    <x v="0"/>
    <s v="&lt;OMOBJ xmlns='http://www.openmath.org/OpenMath' version='2.0' cdbase='http://www.openmath.org/cd'&gt;&lt;OMS cd='editor1' name='input_box'/&gt;&lt;/OMOBJ&gt;"/>
  </r>
  <r>
    <x v="11"/>
    <x v="11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2, 1, ,, 5 ]&lt;/OMSTR&gt;&lt;/OME&gt;&lt;/OMOBJ&gt;"/>
  </r>
  <r>
    <x v="11"/>
    <x v="11"/>
    <x v="7"/>
    <n v="852"/>
    <s v="Pre_Course_Exam_1_g"/>
    <x v="0"/>
    <s v="&lt;OMOBJ xmlns='http://www.openmath.org/OpenMath' version='2.0' cdbase='http://www.openmath.org/cd'&gt;&lt;OMI&gt;0&lt;/OMI&gt;&lt;/OMOBJ&gt;"/>
  </r>
  <r>
    <x v="11"/>
    <x v="11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-, 0, ,, 5, 0, 0 ]&lt;/OMSTR&gt;&lt;/OME&gt;&lt;/OMOBJ&gt;"/>
  </r>
  <r>
    <x v="11"/>
    <x v="11"/>
    <x v="8"/>
    <n v="854"/>
    <s v="Pre_Course_Exam_1_h"/>
    <x v="1"/>
    <n v="3"/>
  </r>
  <r>
    <x v="11"/>
    <x v="11"/>
    <x v="9"/>
    <n v="855"/>
    <s v="Pre_Course_Exam_1_i"/>
    <x v="0"/>
    <n v="1"/>
  </r>
  <r>
    <x v="11"/>
    <x v="11"/>
    <x v="10"/>
    <n v="856"/>
    <s v="Pre_Course_Exam_1_l"/>
    <x v="1"/>
    <n v="2"/>
  </r>
  <r>
    <x v="11"/>
    <x v="11"/>
    <x v="11"/>
    <n v="858"/>
    <s v="Pre_Course_Exam_1_n"/>
    <x v="0"/>
    <n v="4"/>
  </r>
  <r>
    <x v="11"/>
    <x v="11"/>
    <x v="12"/>
    <n v="857"/>
    <s v="Pre_Course_Exam_1_m"/>
    <x v="1"/>
    <n v="2"/>
  </r>
  <r>
    <x v="11"/>
    <x v="11"/>
    <x v="13"/>
    <n v="873"/>
    <s v="Pre_Course_Exam_1_o"/>
    <x v="0"/>
    <n v="2"/>
  </r>
  <r>
    <x v="11"/>
    <x v="11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1"/>
    <x v="11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1"/>
    <x v="11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1"/>
    <x v="11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1"/>
    <x v="11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1"/>
    <x v="11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1"/>
    <x v="11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1"/>
    <x v="11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1"/>
    <x v="11"/>
    <x v="18"/>
    <n v="862"/>
    <s v="Pre_Course_Exam_2_f"/>
    <x v="0"/>
    <m/>
  </r>
  <r>
    <x v="11"/>
    <x v="11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1"/>
    <x v="11"/>
    <x v="20"/>
    <n v="864"/>
    <s v="Pre_Course_Exam_3_a"/>
    <x v="0"/>
    <s v="[&quot;5&quot;]"/>
  </r>
  <r>
    <x v="11"/>
    <x v="11"/>
    <x v="21"/>
    <n v="865"/>
    <s v="Pre_Course_Exam_3_b"/>
    <x v="1"/>
    <n v="1"/>
  </r>
  <r>
    <x v="11"/>
    <x v="11"/>
    <x v="22"/>
    <n v="866"/>
    <s v="Pre_Course_Exam_3_c"/>
    <x v="1"/>
    <n v="1"/>
  </r>
  <r>
    <x v="11"/>
    <x v="11"/>
    <x v="23"/>
    <n v="867"/>
    <s v="Pre_Course_Exam_3_d"/>
    <x v="1"/>
    <n v="2"/>
  </r>
  <r>
    <x v="11"/>
    <x v="11"/>
    <x v="24"/>
    <n v="868"/>
    <s v="Pre_Course_Exam_3_e"/>
    <x v="0"/>
    <m/>
  </r>
  <r>
    <x v="11"/>
    <x v="11"/>
    <x v="25"/>
    <n v="869"/>
    <s v="Pre_Course_Exam_3_f"/>
    <x v="0"/>
    <m/>
  </r>
  <r>
    <x v="11"/>
    <x v="11"/>
    <x v="26"/>
    <n v="870"/>
    <s v="Pre_Course_Exam_3_g"/>
    <x v="0"/>
    <m/>
  </r>
  <r>
    <x v="11"/>
    <x v="11"/>
    <x v="27"/>
    <n v="871"/>
    <s v="Pre_Course_Exam_3_h"/>
    <x v="0"/>
    <m/>
  </r>
  <r>
    <x v="11"/>
    <x v="11"/>
    <x v="28"/>
    <n v="872"/>
    <s v="Pre_Course_Exam_3_i"/>
    <x v="0"/>
    <m/>
  </r>
  <r>
    <x v="12"/>
    <x v="12"/>
    <x v="0"/>
    <n v="846"/>
    <s v="Pre_Course_Exam_1_a"/>
    <x v="0"/>
    <n v="4"/>
  </r>
  <r>
    <x v="12"/>
    <x v="12"/>
    <x v="1"/>
    <n v="847"/>
    <s v="Pre_Course_Exam_1_b"/>
    <x v="0"/>
    <n v="1"/>
  </r>
  <r>
    <x v="12"/>
    <x v="12"/>
    <x v="2"/>
    <n v="848"/>
    <s v="Pre_Course_Exam_1_c"/>
    <x v="0"/>
    <n v="1"/>
  </r>
  <r>
    <x v="12"/>
    <x v="12"/>
    <x v="3"/>
    <n v="849"/>
    <s v="Pre_Course_Exam_1_d"/>
    <x v="0"/>
    <n v="2"/>
  </r>
  <r>
    <x v="12"/>
    <x v="12"/>
    <x v="4"/>
    <n v="850"/>
    <s v="Pre_Course_Exam_1_e"/>
    <x v="1"/>
    <n v="1"/>
  </r>
  <r>
    <x v="12"/>
    <x v="12"/>
    <x v="5"/>
    <n v="851"/>
    <s v="Pre_Course_Exam_1_f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8"/>
    <n v="854"/>
    <s v="Pre_Course_Exam_1_h"/>
    <x v="1"/>
    <n v="3"/>
  </r>
  <r>
    <x v="12"/>
    <x v="12"/>
    <x v="9"/>
    <n v="855"/>
    <s v="Pre_Course_Exam_1_i"/>
    <x v="1"/>
    <n v="3"/>
  </r>
  <r>
    <x v="12"/>
    <x v="12"/>
    <x v="10"/>
    <n v="856"/>
    <s v="Pre_Course_Exam_1_l"/>
    <x v="0"/>
    <n v="3"/>
  </r>
  <r>
    <x v="12"/>
    <x v="12"/>
    <x v="11"/>
    <n v="858"/>
    <s v="Pre_Course_Exam_1_n"/>
    <x v="0"/>
    <n v="3"/>
  </r>
  <r>
    <x v="12"/>
    <x v="12"/>
    <x v="12"/>
    <n v="857"/>
    <s v="Pre_Course_Exam_1_m"/>
    <x v="1"/>
    <n v="2"/>
  </r>
  <r>
    <x v="12"/>
    <x v="12"/>
    <x v="13"/>
    <n v="873"/>
    <s v="Pre_Course_Exam_1_o"/>
    <x v="0"/>
    <n v="2"/>
  </r>
  <r>
    <x v="12"/>
    <x v="12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8"/>
    <n v="862"/>
    <s v="Pre_Course_Exam_2_f"/>
    <x v="1"/>
    <n v="2"/>
  </r>
  <r>
    <x v="12"/>
    <x v="12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20"/>
    <n v="864"/>
    <s v="Pre_Course_Exam_3_a"/>
    <x v="0"/>
    <s v="[&quot;4&quot;]"/>
  </r>
  <r>
    <x v="12"/>
    <x v="12"/>
    <x v="21"/>
    <n v="865"/>
    <s v="Pre_Course_Exam_3_b"/>
    <x v="0"/>
    <n v="2"/>
  </r>
  <r>
    <x v="12"/>
    <x v="12"/>
    <x v="22"/>
    <n v="866"/>
    <s v="Pre_Course_Exam_3_c"/>
    <x v="0"/>
    <n v="4"/>
  </r>
  <r>
    <x v="12"/>
    <x v="12"/>
    <x v="23"/>
    <n v="867"/>
    <s v="Pre_Course_Exam_3_d"/>
    <x v="0"/>
    <n v="1"/>
  </r>
  <r>
    <x v="12"/>
    <x v="12"/>
    <x v="24"/>
    <n v="868"/>
    <s v="Pre_Course_Exam_3_e"/>
    <x v="1"/>
    <n v="1"/>
  </r>
  <r>
    <x v="12"/>
    <x v="12"/>
    <x v="25"/>
    <n v="869"/>
    <s v="Pre_Course_Exam_3_f"/>
    <x v="0"/>
    <n v="3"/>
  </r>
  <r>
    <x v="12"/>
    <x v="12"/>
    <x v="26"/>
    <n v="870"/>
    <s v="Pre_Course_Exam_3_g"/>
    <x v="0"/>
    <n v="3"/>
  </r>
  <r>
    <x v="12"/>
    <x v="12"/>
    <x v="27"/>
    <n v="871"/>
    <s v="Pre_Course_Exam_3_h"/>
    <x v="0"/>
    <n v="3"/>
  </r>
  <r>
    <x v="12"/>
    <x v="12"/>
    <x v="28"/>
    <n v="872"/>
    <s v="Pre_Course_Exam_3_i"/>
    <x v="0"/>
    <m/>
  </r>
  <r>
    <x v="13"/>
    <x v="13"/>
    <x v="0"/>
    <n v="846"/>
    <s v="Pre_Course_Exam_1_a"/>
    <x v="1"/>
    <n v="2"/>
  </r>
  <r>
    <x v="13"/>
    <x v="13"/>
    <x v="1"/>
    <n v="847"/>
    <s v="Pre_Course_Exam_1_b"/>
    <x v="0"/>
    <n v="1"/>
  </r>
  <r>
    <x v="13"/>
    <x v="13"/>
    <x v="2"/>
    <n v="848"/>
    <s v="Pre_Course_Exam_1_c"/>
    <x v="0"/>
    <n v="1"/>
  </r>
  <r>
    <x v="13"/>
    <x v="13"/>
    <x v="3"/>
    <n v="849"/>
    <s v="Pre_Course_Exam_1_d"/>
    <x v="1"/>
    <n v="1"/>
  </r>
  <r>
    <x v="13"/>
    <x v="13"/>
    <x v="4"/>
    <n v="850"/>
    <s v="Pre_Course_Exam_1_e"/>
    <x v="1"/>
    <n v="1"/>
  </r>
  <r>
    <x v="13"/>
    <x v="13"/>
    <x v="5"/>
    <n v="851"/>
    <s v="Pre_Course_Exam_1_f"/>
    <x v="1"/>
    <s v="&lt;OMOBJ xmlns='http://www.openmath.org/OpenMath' version='2.0' cdbase='http://www.openmath.org/cd'&gt;&lt;OMF dec='0.36'/&gt;&lt;/OMOBJ&gt;"/>
  </r>
  <r>
    <x v="13"/>
    <x v="13"/>
    <x v="6"/>
    <n v="853"/>
    <s v="Pre_Course_Exam_1_g2"/>
    <x v="1"/>
    <s v="&lt;OMOBJ xmlns='http://www.openmath.org/OpenMath' version='2.0' cdbase='http://www.openmath.org/cd'&gt;&lt;OMF dec='13.5'/&gt;&lt;/OMOBJ&gt;"/>
  </r>
  <r>
    <x v="13"/>
    <x v="13"/>
    <x v="7"/>
    <n v="852"/>
    <s v="Pre_Course_Exam_1_g"/>
    <x v="1"/>
    <s v="&lt;OMOBJ xmlns='http://www.openmath.org/OpenMath' version='2.0' cdbase='http://www.openmath.org/cd'&gt;&lt;OMF dec='0.314'/&gt;&lt;/OMOBJ&gt;"/>
  </r>
  <r>
    <x v="13"/>
    <x v="13"/>
    <x v="7"/>
    <n v="852"/>
    <s v="Pre_Course_Exam_1_g"/>
    <x v="1"/>
    <s v="&lt;OMOBJ xmlns='http://www.openmath.org/OpenMath' version='2.0' cdbase='http://www.openmath.org/cd'&gt;&lt;OMF dec='6.564'/&gt;&lt;/OMOBJ&gt;"/>
  </r>
  <r>
    <x v="13"/>
    <x v="13"/>
    <x v="8"/>
    <n v="854"/>
    <s v="Pre_Course_Exam_1_h"/>
    <x v="1"/>
    <n v="3"/>
  </r>
  <r>
    <x v="13"/>
    <x v="13"/>
    <x v="9"/>
    <n v="855"/>
    <s v="Pre_Course_Exam_1_i"/>
    <x v="1"/>
    <n v="3"/>
  </r>
  <r>
    <x v="13"/>
    <x v="13"/>
    <x v="10"/>
    <n v="856"/>
    <s v="Pre_Course_Exam_1_l"/>
    <x v="1"/>
    <n v="2"/>
  </r>
  <r>
    <x v="13"/>
    <x v="13"/>
    <x v="11"/>
    <n v="858"/>
    <s v="Pre_Course_Exam_1_n"/>
    <x v="1"/>
    <n v="1"/>
  </r>
  <r>
    <x v="13"/>
    <x v="13"/>
    <x v="12"/>
    <n v="857"/>
    <s v="Pre_Course_Exam_1_m"/>
    <x v="1"/>
    <n v="2"/>
  </r>
  <r>
    <x v="13"/>
    <x v="13"/>
    <x v="13"/>
    <n v="873"/>
    <s v="Pre_Course_Exam_1_o"/>
    <x v="0"/>
    <n v="1"/>
  </r>
  <r>
    <x v="13"/>
    <x v="13"/>
    <x v="14"/>
    <n v="859"/>
    <s v="Pre_Course_Exam_2_b"/>
    <x v="0"/>
    <n v="2"/>
  </r>
  <r>
    <x v="13"/>
    <x v="13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3"/>
    <x v="13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3"/>
    <x v="13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3"/>
    <x v="13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3"/>
    <x v="13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3"/>
    <x v="13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3"/>
    <x v="13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3"/>
    <x v="13"/>
    <x v="18"/>
    <n v="862"/>
    <s v="Pre_Course_Exam_2_f"/>
    <x v="0"/>
    <n v="1"/>
  </r>
  <r>
    <x v="13"/>
    <x v="13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3"/>
    <x v="13"/>
    <x v="20"/>
    <n v="864"/>
    <s v="Pre_Course_Exam_3_a"/>
    <x v="0"/>
    <s v="[&quot;4&quot;]"/>
  </r>
  <r>
    <x v="13"/>
    <x v="13"/>
    <x v="21"/>
    <n v="865"/>
    <s v="Pre_Course_Exam_3_b"/>
    <x v="1"/>
    <n v="1"/>
  </r>
  <r>
    <x v="13"/>
    <x v="13"/>
    <x v="22"/>
    <n v="866"/>
    <s v="Pre_Course_Exam_3_c"/>
    <x v="0"/>
    <n v="3"/>
  </r>
  <r>
    <x v="13"/>
    <x v="13"/>
    <x v="23"/>
    <n v="867"/>
    <s v="Pre_Course_Exam_3_d"/>
    <x v="1"/>
    <n v="2"/>
  </r>
  <r>
    <x v="13"/>
    <x v="13"/>
    <x v="24"/>
    <n v="868"/>
    <s v="Pre_Course_Exam_3_e"/>
    <x v="0"/>
    <n v="2"/>
  </r>
  <r>
    <x v="13"/>
    <x v="13"/>
    <x v="25"/>
    <n v="869"/>
    <s v="Pre_Course_Exam_3_f"/>
    <x v="0"/>
    <n v="4"/>
  </r>
  <r>
    <x v="13"/>
    <x v="13"/>
    <x v="26"/>
    <n v="870"/>
    <s v="Pre_Course_Exam_3_g"/>
    <x v="1"/>
    <n v="1"/>
  </r>
  <r>
    <x v="13"/>
    <x v="13"/>
    <x v="27"/>
    <n v="871"/>
    <s v="Pre_Course_Exam_3_h"/>
    <x v="0"/>
    <n v="2"/>
  </r>
  <r>
    <x v="13"/>
    <x v="13"/>
    <x v="28"/>
    <n v="872"/>
    <s v="Pre_Course_Exam_3_i"/>
    <x v="0"/>
    <n v="2"/>
  </r>
  <r>
    <x v="14"/>
    <x v="14"/>
    <x v="0"/>
    <n v="846"/>
    <s v="Pre_Course_Exam_1_a"/>
    <x v="1"/>
    <n v="1"/>
  </r>
  <r>
    <x v="14"/>
    <x v="14"/>
    <x v="1"/>
    <n v="847"/>
    <s v="Pre_Course_Exam_1_b"/>
    <x v="1"/>
    <n v="2"/>
  </r>
  <r>
    <x v="14"/>
    <x v="14"/>
    <x v="2"/>
    <n v="848"/>
    <s v="Pre_Course_Exam_1_c"/>
    <x v="1"/>
    <n v="2"/>
  </r>
  <r>
    <x v="14"/>
    <x v="14"/>
    <x v="3"/>
    <n v="849"/>
    <s v="Pre_Course_Exam_1_d"/>
    <x v="0"/>
    <n v="4"/>
  </r>
  <r>
    <x v="14"/>
    <x v="14"/>
    <x v="4"/>
    <n v="850"/>
    <s v="Pre_Course_Exam_1_e"/>
    <x v="1"/>
    <n v="1"/>
  </r>
  <r>
    <x v="14"/>
    <x v="14"/>
    <x v="5"/>
    <n v="851"/>
    <s v="Pre_Course_Exam_1_f"/>
    <x v="0"/>
    <s v="&lt;OMOBJ xmlns='http://www.openmath.org/OpenMath' version='2.0' cdbase='http://www.openmath.org/cd'&gt;&lt;OMF dec='0.6'/&gt;&lt;/OMOBJ&gt;"/>
  </r>
  <r>
    <x v="14"/>
    <x v="14"/>
    <x v="6"/>
    <n v="853"/>
    <s v="Pre_Course_Exam_1_g2"/>
    <x v="0"/>
    <s v="&lt;OMOBJ xmlns='http://www.openmath.org/OpenMath' version='2.0' cdbase='http://www.openmath.org/cd'&gt;&lt;OMI&gt;20&lt;/OMI&gt;&lt;/OMOBJ&gt;"/>
  </r>
  <r>
    <x v="14"/>
    <x v="14"/>
    <x v="7"/>
    <n v="852"/>
    <s v="Pre_Course_Exam_1_g"/>
    <x v="0"/>
    <s v="&lt;OMOBJ xmlns='http://www.openmath.org/OpenMath' version='2.0' cdbase='http://www.openmath.org/cd'&gt;&lt;OMF dec='1.100'/&gt;&lt;/OMOBJ&gt;"/>
  </r>
  <r>
    <x v="14"/>
    <x v="14"/>
    <x v="7"/>
    <n v="852"/>
    <s v="Pre_Course_Exam_1_g"/>
    <x v="0"/>
    <s v="&lt;OMOBJ xmlns='http://www.openmath.org/OpenMath' version='2.0' cdbase='http://www.openmath.org/cd'&gt;&lt;OMF dec='2.000'/&gt;&lt;/OMOBJ&gt;"/>
  </r>
  <r>
    <x v="14"/>
    <x v="14"/>
    <x v="8"/>
    <n v="854"/>
    <s v="Pre_Course_Exam_1_h"/>
    <x v="1"/>
    <n v="3"/>
  </r>
  <r>
    <x v="14"/>
    <x v="14"/>
    <x v="9"/>
    <n v="855"/>
    <s v="Pre_Course_Exam_1_i"/>
    <x v="0"/>
    <n v="1"/>
  </r>
  <r>
    <x v="14"/>
    <x v="14"/>
    <x v="10"/>
    <n v="856"/>
    <s v="Pre_Course_Exam_1_l"/>
    <x v="1"/>
    <n v="2"/>
  </r>
  <r>
    <x v="14"/>
    <x v="14"/>
    <x v="11"/>
    <n v="858"/>
    <s v="Pre_Course_Exam_1_n"/>
    <x v="1"/>
    <n v="1"/>
  </r>
  <r>
    <x v="14"/>
    <x v="14"/>
    <x v="12"/>
    <n v="857"/>
    <s v="Pre_Course_Exam_1_m"/>
    <x v="1"/>
    <n v="2"/>
  </r>
  <r>
    <x v="14"/>
    <x v="14"/>
    <x v="13"/>
    <n v="873"/>
    <s v="Pre_Course_Exam_1_o"/>
    <x v="1"/>
    <n v="4"/>
  </r>
  <r>
    <x v="14"/>
    <x v="14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4"/>
    <x v="14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4"/>
    <x v="14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4"/>
    <x v="14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4"/>
    <x v="14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4"/>
    <x v="14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4"/>
    <x v="14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4"/>
    <x v="14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4"/>
    <x v="14"/>
    <x v="18"/>
    <n v="862"/>
    <s v="Pre_Course_Exam_2_f"/>
    <x v="0"/>
    <n v="1"/>
  </r>
  <r>
    <x v="14"/>
    <x v="14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4"/>
    <x v="14"/>
    <x v="20"/>
    <n v="864"/>
    <s v="Pre_Course_Exam_3_a"/>
    <x v="0"/>
    <s v="[&quot;2&quot;,&quot;5&quot;]"/>
  </r>
  <r>
    <x v="14"/>
    <x v="14"/>
    <x v="21"/>
    <n v="865"/>
    <s v="Pre_Course_Exam_3_b"/>
    <x v="1"/>
    <n v="1"/>
  </r>
  <r>
    <x v="14"/>
    <x v="14"/>
    <x v="22"/>
    <n v="866"/>
    <s v="Pre_Course_Exam_3_c"/>
    <x v="0"/>
    <n v="2"/>
  </r>
  <r>
    <x v="14"/>
    <x v="14"/>
    <x v="23"/>
    <n v="867"/>
    <s v="Pre_Course_Exam_3_d"/>
    <x v="0"/>
    <n v="4"/>
  </r>
  <r>
    <x v="14"/>
    <x v="14"/>
    <x v="24"/>
    <n v="868"/>
    <s v="Pre_Course_Exam_3_e"/>
    <x v="0"/>
    <n v="3"/>
  </r>
  <r>
    <x v="14"/>
    <x v="14"/>
    <x v="25"/>
    <n v="869"/>
    <s v="Pre_Course_Exam_3_f"/>
    <x v="0"/>
    <n v="3"/>
  </r>
  <r>
    <x v="14"/>
    <x v="14"/>
    <x v="26"/>
    <n v="870"/>
    <s v="Pre_Course_Exam_3_g"/>
    <x v="0"/>
    <n v="4"/>
  </r>
  <r>
    <x v="14"/>
    <x v="14"/>
    <x v="27"/>
    <n v="871"/>
    <s v="Pre_Course_Exam_3_h"/>
    <x v="1"/>
    <n v="1"/>
  </r>
  <r>
    <x v="14"/>
    <x v="14"/>
    <x v="28"/>
    <n v="872"/>
    <s v="Pre_Course_Exam_3_i"/>
    <x v="0"/>
    <n v="2"/>
  </r>
  <r>
    <x v="15"/>
    <x v="15"/>
    <x v="0"/>
    <n v="846"/>
    <s v="Pre_Course_Exam_1_a"/>
    <x v="0"/>
    <n v="2"/>
  </r>
  <r>
    <x v="15"/>
    <x v="15"/>
    <x v="1"/>
    <n v="847"/>
    <s v="Pre_Course_Exam_1_b"/>
    <x v="0"/>
    <n v="1"/>
  </r>
  <r>
    <x v="15"/>
    <x v="15"/>
    <x v="2"/>
    <n v="848"/>
    <s v="Pre_Course_Exam_1_c"/>
    <x v="1"/>
    <n v="2"/>
  </r>
  <r>
    <x v="15"/>
    <x v="15"/>
    <x v="3"/>
    <n v="849"/>
    <s v="Pre_Course_Exam_1_d"/>
    <x v="0"/>
    <n v="2"/>
  </r>
  <r>
    <x v="15"/>
    <x v="15"/>
    <x v="4"/>
    <n v="850"/>
    <s v="Pre_Course_Exam_1_e"/>
    <x v="0"/>
    <n v="2"/>
  </r>
  <r>
    <x v="15"/>
    <x v="15"/>
    <x v="5"/>
    <n v="851"/>
    <s v="Pre_Course_Exam_1_f"/>
    <x v="0"/>
    <s v="&lt;OMOBJ xmlns='http://www.openmath.org/OpenMath' version='2.0' cdbase='http://www.openmath.org/cd'&gt;&lt;OME&gt;&lt;OMS cd='moreerrors' name='encodingError'/&gt;&lt;OMSTR&gt;invalid expression entered. Presentation was: [ 3, ,, 0, 0 ]&lt;/OMSTR&gt;&lt;/OME&gt;&lt;/OMOBJ&gt;"/>
  </r>
  <r>
    <x v="15"/>
    <x v="15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? ]&lt;/OMSTR&gt;&lt;/OME&gt;&lt;/OMOBJ&gt;"/>
  </r>
  <r>
    <x v="15"/>
    <x v="15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0, ,, 8, 0 ]&lt;/OMSTR&gt;&lt;/OME&gt;&lt;/OMOBJ&gt;"/>
  </r>
  <r>
    <x v="15"/>
    <x v="15"/>
    <x v="7"/>
    <n v="852"/>
    <s v="Pre_Course_Exam_1_g"/>
    <x v="0"/>
    <s v="&lt;OMOBJ xmlns='http://www.openmath.org/OpenMath' version='2.0' cdbase='http://www.openmath.org/cd'&gt;&lt;OMI&gt;2&lt;/OMI&gt;&lt;/OMOBJ&gt;"/>
  </r>
  <r>
    <x v="15"/>
    <x v="15"/>
    <x v="8"/>
    <n v="854"/>
    <s v="Pre_Course_Exam_1_h"/>
    <x v="1"/>
    <n v="3"/>
  </r>
  <r>
    <x v="15"/>
    <x v="15"/>
    <x v="9"/>
    <n v="855"/>
    <s v="Pre_Course_Exam_1_i"/>
    <x v="0"/>
    <n v="1"/>
  </r>
  <r>
    <x v="15"/>
    <x v="15"/>
    <x v="10"/>
    <n v="856"/>
    <s v="Pre_Course_Exam_1_l"/>
    <x v="1"/>
    <n v="2"/>
  </r>
  <r>
    <x v="15"/>
    <x v="15"/>
    <x v="11"/>
    <n v="858"/>
    <s v="Pre_Course_Exam_1_n"/>
    <x v="0"/>
    <n v="4"/>
  </r>
  <r>
    <x v="15"/>
    <x v="15"/>
    <x v="12"/>
    <n v="857"/>
    <s v="Pre_Course_Exam_1_m"/>
    <x v="1"/>
    <n v="2"/>
  </r>
  <r>
    <x v="15"/>
    <x v="15"/>
    <x v="13"/>
    <n v="873"/>
    <s v="Pre_Course_Exam_1_o"/>
    <x v="1"/>
    <n v="4"/>
  </r>
  <r>
    <x v="15"/>
    <x v="15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? ]&lt;/OMSTR&gt;&lt;/OME&gt;&lt;/OMOBJ&gt;"/>
  </r>
  <r>
    <x v="15"/>
    <x v="15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5"/>
    <x v="15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5"/>
    <x v="15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? ]&lt;/OMSTR&gt;&lt;/OME&gt;&lt;/OMOBJ&gt;"/>
  </r>
  <r>
    <x v="15"/>
    <x v="15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5"/>
    <x v="15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5"/>
    <x v="15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5"/>
    <x v="15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5"/>
    <x v="15"/>
    <x v="18"/>
    <n v="862"/>
    <s v="Pre_Course_Exam_2_f"/>
    <x v="0"/>
    <n v="3"/>
  </r>
  <r>
    <x v="15"/>
    <x v="15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5"/>
    <x v="15"/>
    <x v="20"/>
    <n v="864"/>
    <s v="Pre_Course_Exam_3_a"/>
    <x v="0"/>
    <s v="[&quot;5&quot;,&quot;4&quot;,&quot;1&quot;]"/>
  </r>
  <r>
    <x v="15"/>
    <x v="15"/>
    <x v="21"/>
    <n v="865"/>
    <s v="Pre_Course_Exam_3_b"/>
    <x v="1"/>
    <n v="1"/>
  </r>
  <r>
    <x v="15"/>
    <x v="15"/>
    <x v="22"/>
    <n v="866"/>
    <s v="Pre_Course_Exam_3_c"/>
    <x v="1"/>
    <n v="1"/>
  </r>
  <r>
    <x v="15"/>
    <x v="15"/>
    <x v="23"/>
    <n v="867"/>
    <s v="Pre_Course_Exam_3_d"/>
    <x v="0"/>
    <m/>
  </r>
  <r>
    <x v="15"/>
    <x v="15"/>
    <x v="24"/>
    <n v="868"/>
    <s v="Pre_Course_Exam_3_e"/>
    <x v="0"/>
    <n v="4"/>
  </r>
  <r>
    <x v="15"/>
    <x v="15"/>
    <x v="25"/>
    <n v="869"/>
    <s v="Pre_Course_Exam_3_f"/>
    <x v="0"/>
    <n v="1"/>
  </r>
  <r>
    <x v="15"/>
    <x v="15"/>
    <x v="26"/>
    <n v="870"/>
    <s v="Pre_Course_Exam_3_g"/>
    <x v="0"/>
    <n v="4"/>
  </r>
  <r>
    <x v="15"/>
    <x v="15"/>
    <x v="27"/>
    <n v="871"/>
    <s v="Pre_Course_Exam_3_h"/>
    <x v="1"/>
    <n v="1"/>
  </r>
  <r>
    <x v="15"/>
    <x v="15"/>
    <x v="28"/>
    <n v="872"/>
    <s v="Pre_Course_Exam_3_i"/>
    <x v="0"/>
    <n v="7"/>
  </r>
  <r>
    <x v="16"/>
    <x v="16"/>
    <x v="0"/>
    <n v="846"/>
    <s v="Pre_Course_Exam_1_a"/>
    <x v="0"/>
    <n v="2"/>
  </r>
  <r>
    <x v="16"/>
    <x v="16"/>
    <x v="1"/>
    <n v="847"/>
    <s v="Pre_Course_Exam_1_b"/>
    <x v="1"/>
    <n v="2"/>
  </r>
  <r>
    <x v="16"/>
    <x v="16"/>
    <x v="2"/>
    <n v="848"/>
    <s v="Pre_Course_Exam_1_c"/>
    <x v="1"/>
    <n v="2"/>
  </r>
  <r>
    <x v="16"/>
    <x v="16"/>
    <x v="3"/>
    <n v="849"/>
    <s v="Pre_Course_Exam_1_d"/>
    <x v="0"/>
    <m/>
  </r>
  <r>
    <x v="16"/>
    <x v="16"/>
    <x v="4"/>
    <n v="850"/>
    <s v="Pre_Course_Exam_1_e"/>
    <x v="0"/>
    <m/>
  </r>
  <r>
    <x v="16"/>
    <x v="16"/>
    <x v="5"/>
    <n v="851"/>
    <s v="Pre_Course_Exam_1_f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8"/>
    <n v="854"/>
    <s v="Pre_Course_Exam_1_h"/>
    <x v="0"/>
    <m/>
  </r>
  <r>
    <x v="16"/>
    <x v="16"/>
    <x v="9"/>
    <n v="855"/>
    <s v="Pre_Course_Exam_1_i"/>
    <x v="0"/>
    <m/>
  </r>
  <r>
    <x v="16"/>
    <x v="16"/>
    <x v="10"/>
    <n v="856"/>
    <s v="Pre_Course_Exam_1_l"/>
    <x v="0"/>
    <m/>
  </r>
  <r>
    <x v="16"/>
    <x v="16"/>
    <x v="11"/>
    <n v="858"/>
    <s v="Pre_Course_Exam_1_n"/>
    <x v="0"/>
    <m/>
  </r>
  <r>
    <x v="16"/>
    <x v="16"/>
    <x v="12"/>
    <n v="857"/>
    <s v="Pre_Course_Exam_1_m"/>
    <x v="0"/>
    <m/>
  </r>
  <r>
    <x v="16"/>
    <x v="16"/>
    <x v="13"/>
    <n v="873"/>
    <s v="Pre_Course_Exam_1_o"/>
    <x v="0"/>
    <m/>
  </r>
  <r>
    <x v="16"/>
    <x v="16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18"/>
    <n v="862"/>
    <s v="Pre_Course_Exam_2_f"/>
    <x v="0"/>
    <m/>
  </r>
  <r>
    <x v="16"/>
    <x v="16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6"/>
    <x v="16"/>
    <x v="20"/>
    <n v="864"/>
    <s v="Pre_Course_Exam_3_a"/>
    <x v="0"/>
    <s v="&quot;&quot;"/>
  </r>
  <r>
    <x v="16"/>
    <x v="16"/>
    <x v="21"/>
    <n v="865"/>
    <s v="Pre_Course_Exam_3_b"/>
    <x v="0"/>
    <m/>
  </r>
  <r>
    <x v="16"/>
    <x v="16"/>
    <x v="22"/>
    <n v="866"/>
    <s v="Pre_Course_Exam_3_c"/>
    <x v="0"/>
    <m/>
  </r>
  <r>
    <x v="16"/>
    <x v="16"/>
    <x v="23"/>
    <n v="867"/>
    <s v="Pre_Course_Exam_3_d"/>
    <x v="0"/>
    <m/>
  </r>
  <r>
    <x v="16"/>
    <x v="16"/>
    <x v="24"/>
    <n v="868"/>
    <s v="Pre_Course_Exam_3_e"/>
    <x v="0"/>
    <m/>
  </r>
  <r>
    <x v="16"/>
    <x v="16"/>
    <x v="25"/>
    <n v="869"/>
    <s v="Pre_Course_Exam_3_f"/>
    <x v="0"/>
    <m/>
  </r>
  <r>
    <x v="16"/>
    <x v="16"/>
    <x v="26"/>
    <n v="870"/>
    <s v="Pre_Course_Exam_3_g"/>
    <x v="0"/>
    <m/>
  </r>
  <r>
    <x v="16"/>
    <x v="16"/>
    <x v="27"/>
    <n v="871"/>
    <s v="Pre_Course_Exam_3_h"/>
    <x v="0"/>
    <m/>
  </r>
  <r>
    <x v="16"/>
    <x v="16"/>
    <x v="28"/>
    <n v="872"/>
    <s v="Pre_Course_Exam_3_i"/>
    <x v="0"/>
    <m/>
  </r>
  <r>
    <x v="17"/>
    <x v="17"/>
    <x v="0"/>
    <n v="846"/>
    <s v="Pre_Course_Exam_1_a"/>
    <x v="0"/>
    <n v="2"/>
  </r>
  <r>
    <x v="17"/>
    <x v="17"/>
    <x v="1"/>
    <n v="847"/>
    <s v="Pre_Course_Exam_1_b"/>
    <x v="1"/>
    <n v="2"/>
  </r>
  <r>
    <x v="17"/>
    <x v="17"/>
    <x v="2"/>
    <n v="848"/>
    <s v="Pre_Course_Exam_1_c"/>
    <x v="1"/>
    <n v="2"/>
  </r>
  <r>
    <x v="17"/>
    <x v="17"/>
    <x v="3"/>
    <n v="849"/>
    <s v="Pre_Course_Exam_1_d"/>
    <x v="1"/>
    <n v="1"/>
  </r>
  <r>
    <x v="17"/>
    <x v="17"/>
    <x v="4"/>
    <n v="850"/>
    <s v="Pre_Course_Exam_1_e"/>
    <x v="1"/>
    <n v="1"/>
  </r>
  <r>
    <x v="17"/>
    <x v="17"/>
    <x v="5"/>
    <n v="851"/>
    <s v="Pre_Course_Exam_1_f"/>
    <x v="1"/>
    <s v="&lt;OMOBJ xmlns='http://www.openmath.org/OpenMath' version='2.0' cdbase='http://www.openmath.org/cd'&gt;&lt;OMF dec='0.35'/&gt;&lt;/OMOBJ&gt;"/>
  </r>
  <r>
    <x v="17"/>
    <x v="17"/>
    <x v="6"/>
    <n v="853"/>
    <s v="Pre_Course_Exam_1_g2"/>
    <x v="0"/>
    <s v="&lt;OMOBJ xmlns='http://www.openmath.org/OpenMath' version='2.0' cdbase='http://www.openmath.org/cd'&gt;&lt;OMF dec='13.4'/&gt;&lt;/OMOBJ&gt;"/>
  </r>
  <r>
    <x v="17"/>
    <x v="17"/>
    <x v="7"/>
    <n v="852"/>
    <s v="Pre_Course_Exam_1_g"/>
    <x v="2"/>
    <s v="&lt;OMOBJ xmlns='http://www.openmath.org/OpenMath' version='2.0' cdbase='http://www.openmath.org/cd'&gt;&lt;OMF dec='0.312'/&gt;&lt;/OMOBJ&gt;"/>
  </r>
  <r>
    <x v="17"/>
    <x v="17"/>
    <x v="7"/>
    <n v="852"/>
    <s v="Pre_Course_Exam_1_g"/>
    <x v="2"/>
    <s v="&lt;OMOBJ xmlns='http://www.openmath.org/OpenMath' version='2.0' cdbase='http://www.openmath.org/cd'&gt;&lt;OMF dec='6.607'/&gt;&lt;/OMOBJ&gt;"/>
  </r>
  <r>
    <x v="17"/>
    <x v="17"/>
    <x v="8"/>
    <n v="854"/>
    <s v="Pre_Course_Exam_1_h"/>
    <x v="1"/>
    <n v="3"/>
  </r>
  <r>
    <x v="17"/>
    <x v="17"/>
    <x v="9"/>
    <n v="855"/>
    <s v="Pre_Course_Exam_1_i"/>
    <x v="1"/>
    <n v="3"/>
  </r>
  <r>
    <x v="17"/>
    <x v="17"/>
    <x v="10"/>
    <n v="856"/>
    <s v="Pre_Course_Exam_1_l"/>
    <x v="1"/>
    <n v="2"/>
  </r>
  <r>
    <x v="17"/>
    <x v="17"/>
    <x v="11"/>
    <n v="858"/>
    <s v="Pre_Course_Exam_1_n"/>
    <x v="0"/>
    <m/>
  </r>
  <r>
    <x v="17"/>
    <x v="17"/>
    <x v="12"/>
    <n v="857"/>
    <s v="Pre_Course_Exam_1_m"/>
    <x v="1"/>
    <n v="2"/>
  </r>
  <r>
    <x v="17"/>
    <x v="17"/>
    <x v="13"/>
    <n v="873"/>
    <s v="Pre_Course_Exam_1_o"/>
    <x v="0"/>
    <n v="2"/>
  </r>
  <r>
    <x v="17"/>
    <x v="17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7"/>
    <x v="17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7"/>
    <x v="17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7"/>
    <x v="17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7"/>
    <x v="17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7"/>
    <x v="17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7"/>
    <x v="17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7"/>
    <x v="17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7"/>
    <x v="17"/>
    <x v="18"/>
    <n v="862"/>
    <s v="Pre_Course_Exam_2_f"/>
    <x v="0"/>
    <m/>
  </r>
  <r>
    <x v="17"/>
    <x v="17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7"/>
    <x v="17"/>
    <x v="20"/>
    <n v="864"/>
    <s v="Pre_Course_Exam_3_a"/>
    <x v="0"/>
    <s v="&quot;&quot;"/>
  </r>
  <r>
    <x v="17"/>
    <x v="17"/>
    <x v="21"/>
    <n v="865"/>
    <s v="Pre_Course_Exam_3_b"/>
    <x v="1"/>
    <n v="1"/>
  </r>
  <r>
    <x v="17"/>
    <x v="17"/>
    <x v="22"/>
    <n v="866"/>
    <s v="Pre_Course_Exam_3_c"/>
    <x v="0"/>
    <n v="2"/>
  </r>
  <r>
    <x v="17"/>
    <x v="17"/>
    <x v="23"/>
    <n v="867"/>
    <s v="Pre_Course_Exam_3_d"/>
    <x v="0"/>
    <n v="3"/>
  </r>
  <r>
    <x v="17"/>
    <x v="17"/>
    <x v="24"/>
    <n v="868"/>
    <s v="Pre_Course_Exam_3_e"/>
    <x v="0"/>
    <m/>
  </r>
  <r>
    <x v="17"/>
    <x v="17"/>
    <x v="25"/>
    <n v="869"/>
    <s v="Pre_Course_Exam_3_f"/>
    <x v="0"/>
    <m/>
  </r>
  <r>
    <x v="17"/>
    <x v="17"/>
    <x v="26"/>
    <n v="870"/>
    <s v="Pre_Course_Exam_3_g"/>
    <x v="0"/>
    <m/>
  </r>
  <r>
    <x v="17"/>
    <x v="17"/>
    <x v="27"/>
    <n v="871"/>
    <s v="Pre_Course_Exam_3_h"/>
    <x v="0"/>
    <n v="2"/>
  </r>
  <r>
    <x v="17"/>
    <x v="17"/>
    <x v="28"/>
    <n v="872"/>
    <s v="Pre_Course_Exam_3_i"/>
    <x v="0"/>
    <m/>
  </r>
  <r>
    <x v="18"/>
    <x v="18"/>
    <x v="0"/>
    <n v="846"/>
    <s v="Pre_Course_Exam_1_a"/>
    <x v="1"/>
    <n v="2"/>
  </r>
  <r>
    <x v="18"/>
    <x v="18"/>
    <x v="1"/>
    <n v="847"/>
    <s v="Pre_Course_Exam_1_b"/>
    <x v="1"/>
    <n v="2"/>
  </r>
  <r>
    <x v="18"/>
    <x v="18"/>
    <x v="2"/>
    <n v="848"/>
    <s v="Pre_Course_Exam_1_c"/>
    <x v="1"/>
    <n v="2"/>
  </r>
  <r>
    <x v="18"/>
    <x v="18"/>
    <x v="3"/>
    <n v="849"/>
    <s v="Pre_Course_Exam_1_d"/>
    <x v="1"/>
    <n v="1"/>
  </r>
  <r>
    <x v="18"/>
    <x v="18"/>
    <x v="4"/>
    <n v="850"/>
    <s v="Pre_Course_Exam_1_e"/>
    <x v="1"/>
    <n v="1"/>
  </r>
  <r>
    <x v="18"/>
    <x v="18"/>
    <x v="5"/>
    <n v="851"/>
    <s v="Pre_Course_Exam_1_f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8"/>
    <n v="854"/>
    <s v="Pre_Course_Exam_1_h"/>
    <x v="1"/>
    <n v="3"/>
  </r>
  <r>
    <x v="18"/>
    <x v="18"/>
    <x v="9"/>
    <n v="855"/>
    <s v="Pre_Course_Exam_1_i"/>
    <x v="1"/>
    <n v="3"/>
  </r>
  <r>
    <x v="18"/>
    <x v="18"/>
    <x v="10"/>
    <n v="856"/>
    <s v="Pre_Course_Exam_1_l"/>
    <x v="1"/>
    <n v="2"/>
  </r>
  <r>
    <x v="18"/>
    <x v="18"/>
    <x v="11"/>
    <n v="858"/>
    <s v="Pre_Course_Exam_1_n"/>
    <x v="0"/>
    <m/>
  </r>
  <r>
    <x v="18"/>
    <x v="18"/>
    <x v="12"/>
    <n v="857"/>
    <s v="Pre_Course_Exam_1_m"/>
    <x v="1"/>
    <n v="2"/>
  </r>
  <r>
    <x v="18"/>
    <x v="18"/>
    <x v="13"/>
    <n v="873"/>
    <s v="Pre_Course_Exam_1_o"/>
    <x v="0"/>
    <n v="1"/>
  </r>
  <r>
    <x v="18"/>
    <x v="18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14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15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16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18"/>
    <n v="862"/>
    <s v="Pre_Course_Exam_2_f"/>
    <x v="0"/>
    <m/>
  </r>
  <r>
    <x v="18"/>
    <x v="18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8"/>
    <x v="18"/>
    <x v="20"/>
    <n v="864"/>
    <s v="Pre_Course_Exam_3_a"/>
    <x v="0"/>
    <s v="&quot;&quot;"/>
  </r>
  <r>
    <x v="18"/>
    <x v="18"/>
    <x v="21"/>
    <n v="865"/>
    <s v="Pre_Course_Exam_3_b"/>
    <x v="1"/>
    <n v="1"/>
  </r>
  <r>
    <x v="18"/>
    <x v="18"/>
    <x v="22"/>
    <n v="866"/>
    <s v="Pre_Course_Exam_3_c"/>
    <x v="0"/>
    <n v="3"/>
  </r>
  <r>
    <x v="18"/>
    <x v="18"/>
    <x v="23"/>
    <n v="867"/>
    <s v="Pre_Course_Exam_3_d"/>
    <x v="1"/>
    <n v="2"/>
  </r>
  <r>
    <x v="18"/>
    <x v="18"/>
    <x v="24"/>
    <n v="868"/>
    <s v="Pre_Course_Exam_3_e"/>
    <x v="0"/>
    <m/>
  </r>
  <r>
    <x v="18"/>
    <x v="18"/>
    <x v="25"/>
    <n v="869"/>
    <s v="Pre_Course_Exam_3_f"/>
    <x v="0"/>
    <m/>
  </r>
  <r>
    <x v="18"/>
    <x v="18"/>
    <x v="26"/>
    <n v="870"/>
    <s v="Pre_Course_Exam_3_g"/>
    <x v="0"/>
    <m/>
  </r>
  <r>
    <x v="18"/>
    <x v="18"/>
    <x v="27"/>
    <n v="871"/>
    <s v="Pre_Course_Exam_3_h"/>
    <x v="1"/>
    <n v="1"/>
  </r>
  <r>
    <x v="18"/>
    <x v="18"/>
    <x v="28"/>
    <n v="872"/>
    <s v="Pre_Course_Exam_3_i"/>
    <x v="0"/>
    <m/>
  </r>
  <r>
    <x v="19"/>
    <x v="19"/>
    <x v="0"/>
    <n v="846"/>
    <s v="Pre_Course_Exam_1_a"/>
    <x v="1"/>
    <n v="2"/>
  </r>
  <r>
    <x v="19"/>
    <x v="19"/>
    <x v="1"/>
    <n v="847"/>
    <s v="Pre_Course_Exam_1_b"/>
    <x v="1"/>
    <n v="2"/>
  </r>
  <r>
    <x v="19"/>
    <x v="19"/>
    <x v="2"/>
    <n v="848"/>
    <s v="Pre_Course_Exam_1_c"/>
    <x v="1"/>
    <n v="2"/>
  </r>
  <r>
    <x v="19"/>
    <x v="19"/>
    <x v="3"/>
    <n v="849"/>
    <s v="Pre_Course_Exam_1_d"/>
    <x v="1"/>
    <n v="1"/>
  </r>
  <r>
    <x v="19"/>
    <x v="19"/>
    <x v="4"/>
    <n v="850"/>
    <s v="Pre_Course_Exam_1_e"/>
    <x v="0"/>
    <n v="3"/>
  </r>
  <r>
    <x v="19"/>
    <x v="19"/>
    <x v="5"/>
    <n v="851"/>
    <s v="Pre_Course_Exam_1_f"/>
    <x v="0"/>
    <s v="&lt;OMOBJ xmlns='http://www.openmath.org/OpenMath' version='2.0' cdbase='http://www.openmath.org/cd'&gt;&lt;OMA&gt;&lt;OMS cd='relation1' name='eq'/&gt;&lt;OMA&gt;&lt;OMS cd='relation2' name='eqs'/&gt;&lt;OMA&gt;&lt;OMS cd='relation2' name='eqs'/&gt;&lt;OMV name='r'/&gt;&lt;OMA style='mfrac'&gt;&lt;OMS cd='arit"/>
  </r>
  <r>
    <x v="19"/>
    <x v="19"/>
    <x v="6"/>
    <n v="853"/>
    <s v="Pre_Course_Exam_1_g2"/>
    <x v="1"/>
    <s v="&lt;OMOBJ xmlns='http://www.openmath.org/OpenMath' version='2.0' cdbase='http://www.openmath.org/cd'&gt;&lt;OMF dec='13.5'/&gt;&lt;/OMOBJ&gt;"/>
  </r>
  <r>
    <x v="19"/>
    <x v="19"/>
    <x v="7"/>
    <n v="852"/>
    <s v="Pre_Course_Exam_1_g"/>
    <x v="2"/>
    <s v="&lt;OMOBJ xmlns='http://www.openmath.org/OpenMath' version='2.0' cdbase='http://www.openmath.org/cd'&gt;&lt;OMF dec='0.314'/&gt;&lt;/OMOBJ&gt;"/>
  </r>
  <r>
    <x v="19"/>
    <x v="19"/>
    <x v="7"/>
    <n v="852"/>
    <s v="Pre_Course_Exam_1_g"/>
    <x v="2"/>
    <s v="&lt;OMOBJ xmlns='http://www.openmath.org/OpenMath' version='2.0' cdbase='http://www.openmath.org/cd'&gt;&lt;OMF dec='6.564'/&gt;&lt;/OMOBJ&gt;"/>
  </r>
  <r>
    <x v="19"/>
    <x v="19"/>
    <x v="8"/>
    <n v="854"/>
    <s v="Pre_Course_Exam_1_h"/>
    <x v="1"/>
    <n v="3"/>
  </r>
  <r>
    <x v="19"/>
    <x v="19"/>
    <x v="9"/>
    <n v="855"/>
    <s v="Pre_Course_Exam_1_i"/>
    <x v="1"/>
    <n v="3"/>
  </r>
  <r>
    <x v="19"/>
    <x v="19"/>
    <x v="10"/>
    <n v="856"/>
    <s v="Pre_Course_Exam_1_l"/>
    <x v="0"/>
    <n v="3"/>
  </r>
  <r>
    <x v="19"/>
    <x v="19"/>
    <x v="11"/>
    <n v="858"/>
    <s v="Pre_Course_Exam_1_n"/>
    <x v="0"/>
    <n v="2"/>
  </r>
  <r>
    <x v="19"/>
    <x v="19"/>
    <x v="12"/>
    <n v="857"/>
    <s v="Pre_Course_Exam_1_m"/>
    <x v="0"/>
    <n v="4"/>
  </r>
  <r>
    <x v="19"/>
    <x v="19"/>
    <x v="13"/>
    <n v="873"/>
    <s v="Pre_Course_Exam_1_o"/>
    <x v="1"/>
    <n v="4"/>
  </r>
  <r>
    <x v="19"/>
    <x v="19"/>
    <x v="14"/>
    <n v="859"/>
    <s v="Pre_Course_Exam_2_b"/>
    <x v="1"/>
    <n v="1"/>
  </r>
  <r>
    <x v="19"/>
    <x v="19"/>
    <x v="15"/>
    <n v="860"/>
    <s v="Pre_Course_Exam_2_c"/>
    <x v="1"/>
    <s v="&lt;OMOBJ xmlns='http://www.openmath.org/OpenMath' version='2.0' cdbase='http://www.openmath.org/cd'&gt;&lt;OMF dec='5.13'/&gt;&lt;/OMOBJ&gt;"/>
  </r>
  <r>
    <x v="19"/>
    <x v="19"/>
    <x v="15"/>
    <n v="860"/>
    <s v="Pre_Course_Exam_2_c"/>
    <x v="1"/>
    <s v="&lt;OMOBJ xmlns='http://www.openmath.org/OpenMath' version='2.0' cdbase='http://www.openmath.org/cd'&gt;&lt;OMI&gt;5&lt;/OMI&gt;&lt;/OMOBJ&gt;"/>
  </r>
  <r>
    <x v="19"/>
    <x v="19"/>
    <x v="15"/>
    <n v="860"/>
    <s v="Pre_Course_Exam_2_c"/>
    <x v="1"/>
    <s v="&lt;OMOBJ xmlns='http://www.openmath.org/OpenMath' version='2.0' cdbase='http://www.openmath.org/cd'&gt;&lt;OMI&gt;6&lt;/OMI&gt;&lt;/OMOBJ&gt;"/>
  </r>
  <r>
    <x v="19"/>
    <x v="19"/>
    <x v="16"/>
    <n v="861"/>
    <s v="Pre_Course_Exam_2_d"/>
    <x v="0"/>
    <s v="&lt;OMOBJ xmlns='http://www.openmath.org/OpenMath' version='2.0' cdbase='http://www.openmath.org/cd'&gt;&lt;OMF dec='40.2'/&gt;&lt;/OMOBJ&gt;"/>
  </r>
  <r>
    <x v="19"/>
    <x v="19"/>
    <x v="17"/>
    <n v="874"/>
    <s v="Pre_Course_Exam_2_g"/>
    <x v="4"/>
    <s v="&lt;OMOBJ xmlns='http://www.openmath.org/OpenMath' version='2.0' cdbase='http://www.openmath.org/cd'&gt;&lt;OMF dec='6.21'/&gt;&lt;/OMOBJ&gt;"/>
  </r>
  <r>
    <x v="19"/>
    <x v="19"/>
    <x v="17"/>
    <n v="874"/>
    <s v="Pre_Course_Exam_2_g"/>
    <x v="4"/>
    <s v="&lt;OMOBJ xmlns='http://www.openmath.org/OpenMath' version='2.0' cdbase='http://www.openmath.org/cd'&gt;&lt;OMF dec='5.94'/&gt;&lt;/OMOBJ&gt;"/>
  </r>
  <r>
    <x v="19"/>
    <x v="19"/>
    <x v="17"/>
    <n v="874"/>
    <s v="Pre_Course_Exam_2_g"/>
    <x v="4"/>
    <s v="&lt;OMOBJ xmlns='http://www.openmath.org/OpenMath' version='2.0' cdbase='http://www.openmath.org/cd'&gt;&lt;OMA&gt;&lt;OMS cd='relation1' name='lt'/&gt;&lt;OMA&gt;&lt;OMS cd='relation1' name='lt'/&gt;&lt;OMF dec='4.24'/&gt;&lt;OMV name='mu'/&gt;&lt;/OMA&gt;&lt;OMF dec='6.02'/&gt;&lt;/OMA&gt;&lt;/OMOBJ&gt;"/>
  </r>
  <r>
    <x v="19"/>
    <x v="19"/>
    <x v="18"/>
    <n v="862"/>
    <s v="Pre_Course_Exam_2_f"/>
    <x v="1"/>
    <n v="2"/>
  </r>
  <r>
    <x v="19"/>
    <x v="19"/>
    <x v="19"/>
    <n v="863"/>
    <s v="Pre_Course_Exam_2_e"/>
    <x v="1"/>
    <s v="&lt;OMOBJ xmlns='http://www.openmath.org/OpenMath' version='2.0' cdbase='http://www.openmath.org/cd'&gt;&lt;OMF dec='0.80'/&gt;&lt;/OMOBJ&gt;"/>
  </r>
  <r>
    <x v="19"/>
    <x v="19"/>
    <x v="20"/>
    <n v="864"/>
    <s v="Pre_Course_Exam_3_a"/>
    <x v="0"/>
    <s v="[&quot;3&quot;]"/>
  </r>
  <r>
    <x v="19"/>
    <x v="19"/>
    <x v="21"/>
    <n v="865"/>
    <s v="Pre_Course_Exam_3_b"/>
    <x v="1"/>
    <n v="1"/>
  </r>
  <r>
    <x v="19"/>
    <x v="19"/>
    <x v="22"/>
    <n v="866"/>
    <s v="Pre_Course_Exam_3_c"/>
    <x v="0"/>
    <n v="4"/>
  </r>
  <r>
    <x v="19"/>
    <x v="19"/>
    <x v="23"/>
    <n v="867"/>
    <s v="Pre_Course_Exam_3_d"/>
    <x v="1"/>
    <n v="2"/>
  </r>
  <r>
    <x v="19"/>
    <x v="19"/>
    <x v="24"/>
    <n v="868"/>
    <s v="Pre_Course_Exam_3_e"/>
    <x v="1"/>
    <n v="1"/>
  </r>
  <r>
    <x v="19"/>
    <x v="19"/>
    <x v="25"/>
    <n v="869"/>
    <s v="Pre_Course_Exam_3_f"/>
    <x v="1"/>
    <n v="2"/>
  </r>
  <r>
    <x v="19"/>
    <x v="19"/>
    <x v="26"/>
    <n v="870"/>
    <s v="Pre_Course_Exam_3_g"/>
    <x v="1"/>
    <n v="1"/>
  </r>
  <r>
    <x v="19"/>
    <x v="19"/>
    <x v="27"/>
    <n v="871"/>
    <s v="Pre_Course_Exam_3_h"/>
    <x v="0"/>
    <n v="3"/>
  </r>
  <r>
    <x v="19"/>
    <x v="19"/>
    <x v="28"/>
    <n v="872"/>
    <s v="Pre_Course_Exam_3_i"/>
    <x v="0"/>
    <n v="7"/>
  </r>
  <r>
    <x v="7"/>
    <x v="7"/>
    <x v="0"/>
    <n v="846"/>
    <s v="Pre_Course_Exam_1_a"/>
    <x v="1"/>
    <n v="2"/>
  </r>
  <r>
    <x v="7"/>
    <x v="7"/>
    <x v="1"/>
    <n v="847"/>
    <s v="Pre_Course_Exam_1_b"/>
    <x v="1"/>
    <n v="2"/>
  </r>
  <r>
    <x v="7"/>
    <x v="7"/>
    <x v="2"/>
    <n v="848"/>
    <s v="Pre_Course_Exam_1_c"/>
    <x v="0"/>
    <n v="1"/>
  </r>
  <r>
    <x v="7"/>
    <x v="7"/>
    <x v="3"/>
    <n v="849"/>
    <s v="Pre_Course_Exam_1_d"/>
    <x v="0"/>
    <n v="3"/>
  </r>
  <r>
    <x v="7"/>
    <x v="7"/>
    <x v="4"/>
    <n v="850"/>
    <s v="Pre_Course_Exam_1_e"/>
    <x v="1"/>
    <n v="1"/>
  </r>
  <r>
    <x v="7"/>
    <x v="7"/>
    <x v="5"/>
    <n v="851"/>
    <s v="Pre_Course_Exam_1_f"/>
    <x v="0"/>
    <s v="&lt;OMOBJ xmlns='http://www.openmath.org/OpenMath' version='2.0' cdbase='http://www.openmath.org/cd'&gt;&lt;OMF dec='0.06'/&gt;&lt;/OMOBJ&gt;"/>
  </r>
  <r>
    <x v="7"/>
    <x v="7"/>
    <x v="6"/>
    <n v="853"/>
    <s v="Pre_Course_Exam_1_g2"/>
    <x v="0"/>
    <s v="&lt;OMOBJ xmlns='http://www.openmath.org/OpenMath' version='2.0' cdbase='http://www.openmath.org/cd'&gt;&lt;OMF dec='6.6'/&gt;&lt;/OMOBJ&gt;"/>
  </r>
  <r>
    <x v="7"/>
    <x v="7"/>
    <x v="7"/>
    <n v="852"/>
    <s v="Pre_Course_Exam_1_g"/>
    <x v="2"/>
    <s v="&lt;OMOBJ xmlns='http://www.openmath.org/OpenMath' version='2.0' cdbase='http://www.openmath.org/cd'&gt;&lt;OMF dec='0.314'/&gt;&lt;/OMOBJ&gt;"/>
  </r>
  <r>
    <x v="7"/>
    <x v="7"/>
    <x v="7"/>
    <n v="852"/>
    <s v="Pre_Course_Exam_1_g"/>
    <x v="2"/>
    <s v="&lt;OMOBJ xmlns='http://www.openmath.org/OpenMath' version='2.0' cdbase='http://www.openmath.org/cd'&gt;&lt;OMA&gt;&lt;OMS cd='arith1' name='unary_minus'/&gt;&lt;OMF dec='0.294'/&gt;&lt;/OMA&gt;&lt;/OMOBJ&gt;"/>
  </r>
  <r>
    <x v="7"/>
    <x v="7"/>
    <x v="8"/>
    <n v="854"/>
    <s v="Pre_Course_Exam_1_h"/>
    <x v="1"/>
    <n v="3"/>
  </r>
  <r>
    <x v="7"/>
    <x v="7"/>
    <x v="9"/>
    <n v="855"/>
    <s v="Pre_Course_Exam_1_i"/>
    <x v="1"/>
    <n v="3"/>
  </r>
  <r>
    <x v="7"/>
    <x v="7"/>
    <x v="10"/>
    <n v="856"/>
    <s v="Pre_Course_Exam_1_l"/>
    <x v="0"/>
    <n v="3"/>
  </r>
  <r>
    <x v="7"/>
    <x v="7"/>
    <x v="11"/>
    <n v="858"/>
    <s v="Pre_Course_Exam_1_n"/>
    <x v="1"/>
    <n v="1"/>
  </r>
  <r>
    <x v="7"/>
    <x v="7"/>
    <x v="12"/>
    <n v="857"/>
    <s v="Pre_Course_Exam_1_m"/>
    <x v="0"/>
    <n v="3"/>
  </r>
  <r>
    <x v="7"/>
    <x v="7"/>
    <x v="13"/>
    <n v="873"/>
    <s v="Pre_Course_Exam_1_o"/>
    <x v="0"/>
    <n v="2"/>
  </r>
  <r>
    <x v="7"/>
    <x v="7"/>
    <x v="14"/>
    <n v="859"/>
    <s v="Pre_Course_Exam_2_b"/>
    <x v="1"/>
    <n v="1"/>
  </r>
  <r>
    <x v="7"/>
    <x v="7"/>
    <x v="15"/>
    <n v="860"/>
    <s v="Pre_Course_Exam_2_c"/>
    <x v="1"/>
    <s v="&lt;OMOBJ xmlns='http://www.openmath.org/OpenMath' version='2.0' cdbase='http://www.openmath.org/cd'&gt;&lt;OMF dec='5.13'/&gt;&lt;/OMOBJ&gt;"/>
  </r>
  <r>
    <x v="7"/>
    <x v="7"/>
    <x v="15"/>
    <n v="860"/>
    <s v="Pre_Course_Exam_2_c"/>
    <x v="1"/>
    <s v="&lt;OMOBJ xmlns='http://www.openmath.org/OpenMath' version='2.0' cdbase='http://www.openmath.org/cd'&gt;&lt;OMI&gt;5&lt;/OMI&gt;&lt;/OMOBJ&gt;"/>
  </r>
  <r>
    <x v="7"/>
    <x v="7"/>
    <x v="15"/>
    <n v="860"/>
    <s v="Pre_Course_Exam_2_c"/>
    <x v="1"/>
    <s v="&lt;OMOBJ xmlns='http://www.openmath.org/OpenMath' version='2.0' cdbase='http://www.openmath.org/cd'&gt;&lt;OMI&gt;6&lt;/OMI&gt;&lt;/OMOBJ&gt;"/>
  </r>
  <r>
    <x v="7"/>
    <x v="7"/>
    <x v="16"/>
    <n v="861"/>
    <s v="Pre_Course_Exam_2_d"/>
    <x v="1"/>
    <s v="&lt;OMOBJ xmlns='http://www.openmath.org/OpenMath' version='2.0' cdbase='http://www.openmath.org/cd'&gt;&lt;OMF dec='36.7'/&gt;&lt;/OMOBJ&gt;"/>
  </r>
  <r>
    <x v="7"/>
    <x v="7"/>
    <x v="17"/>
    <n v="874"/>
    <s v="Pre_Course_Exam_2_g"/>
    <x v="0"/>
    <s v="&lt;OMOBJ xmlns='http://www.openmath.org/OpenMath' version='2.0' cdbase='http://www.openmath.org/cd'&gt;&lt;OMF dec='5.75'/&gt;&lt;/OMOBJ&gt;"/>
  </r>
  <r>
    <x v="7"/>
    <x v="7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17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18"/>
    <n v="862"/>
    <s v="Pre_Course_Exam_2_f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19"/>
    <n v="863"/>
    <s v="Pre_Course_Exam_2_e"/>
    <x v="1"/>
    <n v="2"/>
  </r>
  <r>
    <x v="7"/>
    <x v="7"/>
    <x v="20"/>
    <n v="864"/>
    <s v="Pre_Course_Exam_3_a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7"/>
    <x v="7"/>
    <x v="21"/>
    <n v="865"/>
    <s v="Pre_Course_Exam_3_b"/>
    <x v="1"/>
    <s v="[&quot;4&quot;,&quot;3&quot;]"/>
  </r>
  <r>
    <x v="7"/>
    <x v="7"/>
    <x v="22"/>
    <n v="866"/>
    <s v="Pre_Course_Exam_3_c"/>
    <x v="0"/>
    <n v="2"/>
  </r>
  <r>
    <x v="7"/>
    <x v="7"/>
    <x v="23"/>
    <n v="867"/>
    <s v="Pre_Course_Exam_3_d"/>
    <x v="1"/>
    <n v="1"/>
  </r>
  <r>
    <x v="7"/>
    <x v="7"/>
    <x v="24"/>
    <n v="868"/>
    <s v="Pre_Course_Exam_3_e"/>
    <x v="0"/>
    <n v="4"/>
  </r>
  <r>
    <x v="7"/>
    <x v="7"/>
    <x v="25"/>
    <n v="869"/>
    <s v="Pre_Course_Exam_3_f"/>
    <x v="0"/>
    <n v="2"/>
  </r>
  <r>
    <x v="7"/>
    <x v="7"/>
    <x v="26"/>
    <n v="870"/>
    <s v="Pre_Course_Exam_3_g"/>
    <x v="1"/>
    <n v="2"/>
  </r>
  <r>
    <x v="7"/>
    <x v="7"/>
    <x v="27"/>
    <n v="871"/>
    <s v="Pre_Course_Exam_3_h"/>
    <x v="0"/>
    <n v="3"/>
  </r>
  <r>
    <x v="7"/>
    <x v="7"/>
    <x v="28"/>
    <n v="872"/>
    <s v="Pre_Course_Exam_3_i"/>
    <x v="0"/>
    <n v="2"/>
  </r>
  <r>
    <x v="20"/>
    <x v="20"/>
    <x v="0"/>
    <n v="846"/>
    <s v="Pre_Course_Exam_1_a"/>
    <x v="1"/>
    <n v="2"/>
  </r>
  <r>
    <x v="20"/>
    <x v="20"/>
    <x v="1"/>
    <n v="847"/>
    <s v="Pre_Course_Exam_1_b"/>
    <x v="0"/>
    <n v="1"/>
  </r>
  <r>
    <x v="20"/>
    <x v="20"/>
    <x v="2"/>
    <n v="848"/>
    <s v="Pre_Course_Exam_1_c"/>
    <x v="1"/>
    <n v="2"/>
  </r>
  <r>
    <x v="20"/>
    <x v="20"/>
    <x v="3"/>
    <n v="849"/>
    <s v="Pre_Course_Exam_1_d"/>
    <x v="1"/>
    <n v="1"/>
  </r>
  <r>
    <x v="20"/>
    <x v="20"/>
    <x v="4"/>
    <n v="850"/>
    <s v="Pre_Course_Exam_1_e"/>
    <x v="1"/>
    <n v="1"/>
  </r>
  <r>
    <x v="20"/>
    <x v="20"/>
    <x v="5"/>
    <n v="851"/>
    <s v="Pre_Course_Exam_1_f"/>
    <x v="1"/>
    <s v="&lt;OMOBJ xmlns='http://www.openmath.org/OpenMath' version='2.0' cdbase='http://www.openmath.org/cd'&gt;&lt;OMF dec='0.35'/&gt;&lt;/OMOBJ&gt;"/>
  </r>
  <r>
    <x v="20"/>
    <x v="20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0"/>
    <x v="20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0"/>
    <x v="20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0"/>
    <x v="20"/>
    <x v="8"/>
    <n v="854"/>
    <s v="Pre_Course_Exam_1_h"/>
    <x v="1"/>
    <n v="3"/>
  </r>
  <r>
    <x v="20"/>
    <x v="20"/>
    <x v="9"/>
    <n v="855"/>
    <s v="Pre_Course_Exam_1_i"/>
    <x v="1"/>
    <n v="3"/>
  </r>
  <r>
    <x v="20"/>
    <x v="20"/>
    <x v="10"/>
    <n v="856"/>
    <s v="Pre_Course_Exam_1_l"/>
    <x v="1"/>
    <n v="2"/>
  </r>
  <r>
    <x v="20"/>
    <x v="20"/>
    <x v="11"/>
    <n v="858"/>
    <s v="Pre_Course_Exam_1_n"/>
    <x v="0"/>
    <m/>
  </r>
  <r>
    <x v="20"/>
    <x v="20"/>
    <x v="12"/>
    <n v="857"/>
    <s v="Pre_Course_Exam_1_m"/>
    <x v="1"/>
    <n v="2"/>
  </r>
  <r>
    <x v="20"/>
    <x v="20"/>
    <x v="13"/>
    <n v="873"/>
    <s v="Pre_Course_Exam_1_o"/>
    <x v="0"/>
    <n v="1"/>
  </r>
  <r>
    <x v="20"/>
    <x v="20"/>
    <x v="14"/>
    <n v="844"/>
    <s v="Pre_Course_Exam_2_a"/>
    <x v="1"/>
    <n v="1"/>
  </r>
  <r>
    <x v="20"/>
    <x v="20"/>
    <x v="15"/>
    <n v="859"/>
    <s v="Pre_Course_Exam_2_b"/>
    <x v="1"/>
    <s v="&lt;OMOBJ xmlns='http://www.openmath.org/OpenMath' version='2.0' cdbase='http://www.openmath.org/cd'&gt;&lt;OMF dec='5.13'/&gt;&lt;/OMOBJ&gt;"/>
  </r>
  <r>
    <x v="20"/>
    <x v="20"/>
    <x v="15"/>
    <n v="859"/>
    <s v="Pre_Course_Exam_2_b"/>
    <x v="1"/>
    <s v="&lt;OMOBJ xmlns='http://www.openmath.org/OpenMath' version='2.0' cdbase='http://www.openmath.org/cd'&gt;&lt;OMI&gt;5&lt;/OMI&gt;&lt;/OMOBJ&gt;"/>
  </r>
  <r>
    <x v="20"/>
    <x v="20"/>
    <x v="15"/>
    <n v="859"/>
    <s v="Pre_Course_Exam_2_b"/>
    <x v="1"/>
    <s v="&lt;OMOBJ xmlns='http://www.openmath.org/OpenMath' version='2.0' cdbase='http://www.openmath.org/cd'&gt;&lt;OMI&gt;6&lt;/OMI&gt;&lt;/OMOBJ&gt;"/>
  </r>
  <r>
    <x v="20"/>
    <x v="20"/>
    <x v="16"/>
    <n v="860"/>
    <s v="Pre_Course_Exam_2_c"/>
    <x v="1"/>
    <s v="&lt;OMOBJ xmlns='http://www.openmath.org/OpenMath' version='2.0' cdbase='http://www.openmath.org/cd'&gt;&lt;OMF dec='36.7'/&gt;&lt;/OMOBJ&gt;"/>
  </r>
  <r>
    <x v="20"/>
    <x v="20"/>
    <x v="17"/>
    <n v="861"/>
    <s v="Pre_Course_Exam_2_d"/>
    <x v="0"/>
    <s v="&lt;OMOBJ xmlns='http://www.openmath.org/OpenMath' version='2.0' cdbase='http://www.openmath.org/cd'&gt;&lt;OMF dec='5.94'/&gt;&lt;/OMOBJ&gt;"/>
  </r>
  <r>
    <x v="20"/>
    <x v="20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0"/>
    <x v="20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0"/>
    <x v="20"/>
    <x v="18"/>
    <n v="874"/>
    <s v="Pre_Course_Exam_2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0"/>
    <x v="20"/>
    <x v="19"/>
    <n v="862"/>
    <s v="Pre_Course_Exam_2_f"/>
    <x v="0"/>
    <n v="1"/>
  </r>
  <r>
    <x v="20"/>
    <x v="20"/>
    <x v="20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0"/>
    <x v="20"/>
    <x v="21"/>
    <n v="864"/>
    <s v="Pre_Course_Exam_3_a"/>
    <x v="1"/>
    <s v="[&quot;3&quot;,&quot;4&quot;]"/>
  </r>
  <r>
    <x v="20"/>
    <x v="20"/>
    <x v="22"/>
    <n v="865"/>
    <s v="Pre_Course_Exam_3_b"/>
    <x v="1"/>
    <n v="1"/>
  </r>
  <r>
    <x v="20"/>
    <x v="20"/>
    <x v="23"/>
    <n v="866"/>
    <s v="Pre_Course_Exam_3_c"/>
    <x v="1"/>
    <n v="1"/>
  </r>
  <r>
    <x v="20"/>
    <x v="20"/>
    <x v="24"/>
    <n v="867"/>
    <s v="Pre_Course_Exam_3_d"/>
    <x v="0"/>
    <m/>
  </r>
  <r>
    <x v="20"/>
    <x v="20"/>
    <x v="25"/>
    <n v="868"/>
    <s v="Pre_Course_Exam_3_e"/>
    <x v="1"/>
    <n v="1"/>
  </r>
  <r>
    <x v="20"/>
    <x v="20"/>
    <x v="26"/>
    <n v="869"/>
    <s v="Pre_Course_Exam_3_f"/>
    <x v="0"/>
    <n v="3"/>
  </r>
  <r>
    <x v="20"/>
    <x v="20"/>
    <x v="27"/>
    <n v="870"/>
    <s v="Pre_Course_Exam_3_g"/>
    <x v="0"/>
    <n v="4"/>
  </r>
  <r>
    <x v="20"/>
    <x v="20"/>
    <x v="28"/>
    <n v="871"/>
    <s v="Pre_Course_Exam_3_h"/>
    <x v="0"/>
    <n v="4"/>
  </r>
  <r>
    <x v="20"/>
    <x v="20"/>
    <x v="29"/>
    <n v="872"/>
    <s v="Pre_Course_Exam_3_i"/>
    <x v="0"/>
    <n v="7"/>
  </r>
  <r>
    <x v="21"/>
    <x v="21"/>
    <x v="0"/>
    <n v="846"/>
    <s v="Pre_Course_Exam_1_a"/>
    <x v="0"/>
    <n v="3"/>
  </r>
  <r>
    <x v="21"/>
    <x v="21"/>
    <x v="1"/>
    <n v="847"/>
    <s v="Pre_Course_Exam_1_b"/>
    <x v="1"/>
    <n v="2"/>
  </r>
  <r>
    <x v="21"/>
    <x v="21"/>
    <x v="2"/>
    <n v="848"/>
    <s v="Pre_Course_Exam_1_c"/>
    <x v="0"/>
    <n v="1"/>
  </r>
  <r>
    <x v="21"/>
    <x v="21"/>
    <x v="3"/>
    <n v="849"/>
    <s v="Pre_Course_Exam_1_d"/>
    <x v="1"/>
    <n v="1"/>
  </r>
  <r>
    <x v="21"/>
    <x v="21"/>
    <x v="4"/>
    <n v="850"/>
    <s v="Pre_Course_Exam_1_e"/>
    <x v="1"/>
    <n v="1"/>
  </r>
  <r>
    <x v="21"/>
    <x v="21"/>
    <x v="5"/>
    <n v="851"/>
    <s v="Pre_Course_Exam_1_f"/>
    <x v="0"/>
    <s v="&lt;OMOBJ xmlns='http://www.openmath.org/OpenMath' version='2.0' cdbase='http://www.openmath.org/cd'&gt;&lt;OMF dec='0.94'/&gt;&lt;/OMOBJ&gt;"/>
  </r>
  <r>
    <x v="21"/>
    <x v="21"/>
    <x v="6"/>
    <n v="853"/>
    <s v="Pre_Course_Exam_1_g2"/>
    <x v="0"/>
    <s v="&lt;OMOBJ xmlns='http://www.openmath.org/OpenMath' version='2.0' cdbase='http://www.openmath.org/cd'&gt;&lt;OMF dec='20.1'/&gt;&lt;/OMOBJ&gt;"/>
  </r>
  <r>
    <x v="21"/>
    <x v="21"/>
    <x v="7"/>
    <n v="852"/>
    <s v="Pre_Course_Exam_1_g"/>
    <x v="0"/>
    <s v="&lt;OMOBJ xmlns='http://www.openmath.org/OpenMath' version='2.0' cdbase='http://www.openmath.org/cd'&gt;&lt;OMF dec='0.839'/&gt;&lt;/OMOBJ&gt;"/>
  </r>
  <r>
    <x v="21"/>
    <x v="21"/>
    <x v="7"/>
    <n v="852"/>
    <s v="Pre_Course_Exam_1_g"/>
    <x v="0"/>
    <s v="&lt;OMOBJ xmlns='http://www.openmath.org/OpenMath' version='2.0' cdbase='http://www.openmath.org/cd'&gt;&lt;OMF dec='1.158'/&gt;&lt;/OMOBJ&gt;"/>
  </r>
  <r>
    <x v="21"/>
    <x v="21"/>
    <x v="8"/>
    <n v="854"/>
    <s v="Pre_Course_Exam_1_h"/>
    <x v="1"/>
    <n v="3"/>
  </r>
  <r>
    <x v="21"/>
    <x v="21"/>
    <x v="9"/>
    <n v="855"/>
    <s v="Pre_Course_Exam_1_i"/>
    <x v="0"/>
    <n v="1"/>
  </r>
  <r>
    <x v="21"/>
    <x v="21"/>
    <x v="10"/>
    <n v="856"/>
    <s v="Pre_Course_Exam_1_l"/>
    <x v="1"/>
    <n v="2"/>
  </r>
  <r>
    <x v="21"/>
    <x v="21"/>
    <x v="11"/>
    <n v="858"/>
    <s v="Pre_Course_Exam_1_n"/>
    <x v="0"/>
    <n v="3"/>
  </r>
  <r>
    <x v="21"/>
    <x v="21"/>
    <x v="12"/>
    <n v="857"/>
    <s v="Pre_Course_Exam_1_m"/>
    <x v="1"/>
    <n v="2"/>
  </r>
  <r>
    <x v="21"/>
    <x v="21"/>
    <x v="13"/>
    <n v="873"/>
    <s v="Pre_Course_Exam_1_o"/>
    <x v="0"/>
    <n v="3"/>
  </r>
  <r>
    <x v="21"/>
    <x v="21"/>
    <x v="14"/>
    <n v="844"/>
    <s v="Pre_Course_Exam_2_a"/>
    <x v="1"/>
    <n v="1"/>
  </r>
  <r>
    <x v="21"/>
    <x v="21"/>
    <x v="15"/>
    <n v="859"/>
    <s v="Pre_Course_Exam_2_b"/>
    <x v="4"/>
    <s v="&lt;OMOBJ xmlns='http://www.openmath.org/OpenMath' version='2.0' cdbase='http://www.openmath.org/cd'&gt;&lt;OMF dec='5.13'/&gt;&lt;/OMOBJ&gt;"/>
  </r>
  <r>
    <x v="21"/>
    <x v="21"/>
    <x v="15"/>
    <n v="859"/>
    <s v="Pre_Course_Exam_2_b"/>
    <x v="4"/>
    <s v="&lt;OMOBJ xmlns='http://www.openmath.org/OpenMath' version='2.0' cdbase='http://www.openmath.org/cd'&gt;&lt;OMF dec='5.46'/&gt;&lt;/OMOBJ&gt;"/>
  </r>
  <r>
    <x v="21"/>
    <x v="21"/>
    <x v="15"/>
    <n v="859"/>
    <s v="Pre_Course_Exam_2_b"/>
    <x v="4"/>
    <s v="&lt;OMOBJ xmlns='http://www.openmath.org/OpenMath' version='2.0' cdbase='http://www.openmath.org/cd'&gt;&lt;OMI&gt;5&lt;/OMI&gt;&lt;/OMOBJ&gt;"/>
  </r>
  <r>
    <x v="21"/>
    <x v="21"/>
    <x v="16"/>
    <n v="860"/>
    <s v="Pre_Course_Exam_2_c"/>
    <x v="0"/>
    <s v="&lt;OMOBJ xmlns='http://www.openmath.org/OpenMath' version='2.0' cdbase='http://www.openmath.org/cd'&gt;&lt;OMF dec='40.2'/&gt;&lt;/OMOBJ&gt;"/>
  </r>
  <r>
    <x v="21"/>
    <x v="21"/>
    <x v="17"/>
    <n v="861"/>
    <s v="Pre_Course_Exam_2_d"/>
    <x v="4"/>
    <s v="&lt;OMOBJ xmlns='http://www.openmath.org/OpenMath' version='2.0' cdbase='http://www.openmath.org/cd'&gt;&lt;OMF dec='6.21'/&gt;&lt;/OMOBJ&gt;"/>
  </r>
  <r>
    <x v="21"/>
    <x v="21"/>
    <x v="17"/>
    <n v="861"/>
    <s v="Pre_Course_Exam_2_d"/>
    <x v="4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1"/>
    <x v="21"/>
    <x v="17"/>
    <n v="861"/>
    <s v="Pre_Course_Exam_2_d"/>
    <x v="4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1"/>
    <x v="21"/>
    <x v="18"/>
    <n v="862"/>
    <s v="Pre_Course_Exam_2_f"/>
    <x v="1"/>
    <n v="2"/>
  </r>
  <r>
    <x v="21"/>
    <x v="21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1"/>
    <x v="21"/>
    <x v="20"/>
    <n v="864"/>
    <s v="Pre_Course_Exam_3_a"/>
    <x v="1"/>
    <s v="[&quot;3&quot;,&quot;4&quot;]"/>
  </r>
  <r>
    <x v="21"/>
    <x v="21"/>
    <x v="21"/>
    <n v="865"/>
    <s v="Pre_Course_Exam_3_b"/>
    <x v="1"/>
    <n v="1"/>
  </r>
  <r>
    <x v="21"/>
    <x v="21"/>
    <x v="22"/>
    <n v="866"/>
    <s v="Pre_Course_Exam_3_c"/>
    <x v="1"/>
    <n v="1"/>
  </r>
  <r>
    <x v="21"/>
    <x v="21"/>
    <x v="23"/>
    <n v="867"/>
    <s v="Pre_Course_Exam_3_d"/>
    <x v="0"/>
    <n v="3"/>
  </r>
  <r>
    <x v="21"/>
    <x v="21"/>
    <x v="24"/>
    <n v="868"/>
    <s v="Pre_Course_Exam_3_e"/>
    <x v="0"/>
    <n v="3"/>
  </r>
  <r>
    <x v="21"/>
    <x v="21"/>
    <x v="25"/>
    <n v="869"/>
    <s v="Pre_Course_Exam_3_f"/>
    <x v="0"/>
    <n v="4"/>
  </r>
  <r>
    <x v="21"/>
    <x v="21"/>
    <x v="26"/>
    <n v="870"/>
    <s v="Pre_Course_Exam_3_g"/>
    <x v="1"/>
    <n v="1"/>
  </r>
  <r>
    <x v="21"/>
    <x v="21"/>
    <x v="27"/>
    <n v="871"/>
    <s v="Pre_Course_Exam_3_h"/>
    <x v="0"/>
    <n v="4"/>
  </r>
  <r>
    <x v="21"/>
    <x v="21"/>
    <x v="28"/>
    <n v="872"/>
    <s v="Pre_Course_Exam_3_i"/>
    <x v="1"/>
    <n v="6"/>
  </r>
  <r>
    <x v="22"/>
    <x v="22"/>
    <x v="0"/>
    <n v="846"/>
    <s v="Pre_Course_Exam_1_a"/>
    <x v="1"/>
    <n v="2"/>
  </r>
  <r>
    <x v="22"/>
    <x v="22"/>
    <x v="1"/>
    <n v="847"/>
    <s v="Pre_Course_Exam_1_b"/>
    <x v="1"/>
    <n v="2"/>
  </r>
  <r>
    <x v="22"/>
    <x v="22"/>
    <x v="2"/>
    <n v="848"/>
    <s v="Pre_Course_Exam_1_c"/>
    <x v="0"/>
    <n v="1"/>
  </r>
  <r>
    <x v="22"/>
    <x v="22"/>
    <x v="3"/>
    <n v="849"/>
    <s v="Pre_Course_Exam_1_d"/>
    <x v="0"/>
    <n v="3"/>
  </r>
  <r>
    <x v="22"/>
    <x v="22"/>
    <x v="4"/>
    <n v="850"/>
    <s v="Pre_Course_Exam_1_e"/>
    <x v="1"/>
    <n v="1"/>
  </r>
  <r>
    <x v="22"/>
    <x v="22"/>
    <x v="5"/>
    <n v="851"/>
    <s v="Pre_Course_Exam_1_f"/>
    <x v="0"/>
    <s v="&lt;OMOBJ xmlns='http://www.openmath.org/OpenMath' version='2.0' cdbase='http://www.openmath.org/cd'&gt;&lt;OME&gt;&lt;OMS cd='moreerrors' name='encodingError'/&gt;&lt;OMSTR&gt;invalid expression entered. Presentation was: [ 0, ,, 3, 5 ]&lt;/OMSTR&gt;&lt;/OME&gt;&lt;/OMOBJ&gt;"/>
  </r>
  <r>
    <x v="22"/>
    <x v="22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1, 3, ,, 5 ]&lt;/OMSTR&gt;&lt;/OME&gt;&lt;/OMOBJ&gt;"/>
  </r>
  <r>
    <x v="22"/>
    <x v="22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0, ,, 3, 1, 4 ]&lt;/OMSTR&gt;&lt;/OME&gt;&lt;/OMOBJ&gt;"/>
  </r>
  <r>
    <x v="22"/>
    <x v="22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6, ,, 5, 6, 4 ]&lt;/OMSTR&gt;&lt;/OME&gt;&lt;/OMOBJ&gt;"/>
  </r>
  <r>
    <x v="22"/>
    <x v="22"/>
    <x v="8"/>
    <n v="854"/>
    <s v="Pre_Course_Exam_1_h"/>
    <x v="1"/>
    <n v="3"/>
  </r>
  <r>
    <x v="22"/>
    <x v="22"/>
    <x v="9"/>
    <n v="855"/>
    <s v="Pre_Course_Exam_1_i"/>
    <x v="0"/>
    <n v="1"/>
  </r>
  <r>
    <x v="22"/>
    <x v="22"/>
    <x v="10"/>
    <n v="856"/>
    <s v="Pre_Course_Exam_1_l"/>
    <x v="0"/>
    <n v="1"/>
  </r>
  <r>
    <x v="22"/>
    <x v="22"/>
    <x v="11"/>
    <n v="858"/>
    <s v="Pre_Course_Exam_1_n"/>
    <x v="0"/>
    <n v="3"/>
  </r>
  <r>
    <x v="22"/>
    <x v="22"/>
    <x v="12"/>
    <n v="857"/>
    <s v="Pre_Course_Exam_1_m"/>
    <x v="1"/>
    <n v="2"/>
  </r>
  <r>
    <x v="22"/>
    <x v="22"/>
    <x v="13"/>
    <n v="873"/>
    <s v="Pre_Course_Exam_1_o"/>
    <x v="0"/>
    <n v="3"/>
  </r>
  <r>
    <x v="22"/>
    <x v="22"/>
    <x v="14"/>
    <n v="844"/>
    <s v="Pre_Course_Exam_2_a"/>
    <x v="1"/>
    <n v="1"/>
  </r>
  <r>
    <x v="22"/>
    <x v="22"/>
    <x v="15"/>
    <n v="859"/>
    <s v="Pre_Course_Exam_2_b"/>
    <x v="3"/>
    <s v="&lt;OMOBJ xmlns='http://www.openmath.org/OpenMath' version='2.0' cdbase='http://www.openmath.org/cd'&gt;&lt;OME&gt;&lt;OMS cd='moreerrors' name='encodingError'/&gt;&lt;OMSTR&gt;invalid expression entered. Presentation was: [ 0, ,, 1, 1 ]&lt;/OMSTR&gt;&lt;/OME&gt;&lt;/OMOBJ&gt;"/>
  </r>
  <r>
    <x v="22"/>
    <x v="22"/>
    <x v="15"/>
    <n v="859"/>
    <s v="Pre_Course_Exam_2_b"/>
    <x v="3"/>
    <s v="&lt;OMOBJ xmlns='http://www.openmath.org/OpenMath' version='2.0' cdbase='http://www.openmath.org/cd'&gt;&lt;OMI&gt;5&lt;/OMI&gt;&lt;/OMOBJ&gt;"/>
  </r>
  <r>
    <x v="22"/>
    <x v="22"/>
    <x v="15"/>
    <n v="859"/>
    <s v="Pre_Course_Exam_2_b"/>
    <x v="3"/>
    <s v="&lt;OMOBJ xmlns='http://www.openmath.org/OpenMath' version='2.0' cdbase='http://www.openmath.org/cd'&gt;&lt;OMI&gt;6&lt;/OMI&gt;&lt;/OMOBJ&gt;"/>
  </r>
  <r>
    <x v="22"/>
    <x v="22"/>
    <x v="16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6, 3, ,, 3 ]&lt;/OMSTR&gt;&lt;/OME&gt;&lt;/OMOBJ&gt;"/>
  </r>
  <r>
    <x v="22"/>
    <x v="22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6, ,, 2, 1 ]&lt;/OMSTR&gt;&lt;/OME&gt;&lt;/OMOBJ&gt;"/>
  </r>
  <r>
    <x v="22"/>
    <x v="22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5, ,, 9, 3 ]&lt;/OMSTR&gt;&lt;/OME&gt;&lt;/OMOBJ&gt;"/>
  </r>
  <r>
    <x v="22"/>
    <x v="22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4, ,, 6, 1 ]&lt;/OMSTR&gt;&lt;/OME&gt;&lt;/OMOBJ&gt;"/>
  </r>
  <r>
    <x v="22"/>
    <x v="22"/>
    <x v="18"/>
    <n v="862"/>
    <s v="Pre_Course_Exam_2_f"/>
    <x v="0"/>
    <n v="1"/>
  </r>
  <r>
    <x v="22"/>
    <x v="22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0, ,, 8, 0 ]&lt;/OMSTR&gt;&lt;/OME&gt;&lt;/OMOBJ&gt;"/>
  </r>
  <r>
    <x v="22"/>
    <x v="22"/>
    <x v="20"/>
    <n v="864"/>
    <s v="Pre_Course_Exam_3_a"/>
    <x v="1"/>
    <s v="[&quot;4&quot;,&quot;3&quot;]"/>
  </r>
  <r>
    <x v="22"/>
    <x v="22"/>
    <x v="21"/>
    <n v="865"/>
    <s v="Pre_Course_Exam_3_b"/>
    <x v="1"/>
    <n v="1"/>
  </r>
  <r>
    <x v="22"/>
    <x v="22"/>
    <x v="22"/>
    <n v="866"/>
    <s v="Pre_Course_Exam_3_c"/>
    <x v="1"/>
    <n v="1"/>
  </r>
  <r>
    <x v="22"/>
    <x v="22"/>
    <x v="23"/>
    <n v="867"/>
    <s v="Pre_Course_Exam_3_d"/>
    <x v="1"/>
    <n v="2"/>
  </r>
  <r>
    <x v="22"/>
    <x v="22"/>
    <x v="24"/>
    <n v="868"/>
    <s v="Pre_Course_Exam_3_e"/>
    <x v="1"/>
    <n v="1"/>
  </r>
  <r>
    <x v="22"/>
    <x v="22"/>
    <x v="25"/>
    <n v="869"/>
    <s v="Pre_Course_Exam_3_f"/>
    <x v="0"/>
    <n v="4"/>
  </r>
  <r>
    <x v="22"/>
    <x v="22"/>
    <x v="26"/>
    <n v="870"/>
    <s v="Pre_Course_Exam_3_g"/>
    <x v="0"/>
    <n v="2"/>
  </r>
  <r>
    <x v="22"/>
    <x v="22"/>
    <x v="27"/>
    <n v="871"/>
    <s v="Pre_Course_Exam_3_h"/>
    <x v="0"/>
    <n v="4"/>
  </r>
  <r>
    <x v="22"/>
    <x v="22"/>
    <x v="28"/>
    <n v="872"/>
    <s v="Pre_Course_Exam_3_i"/>
    <x v="0"/>
    <n v="7"/>
  </r>
  <r>
    <x v="23"/>
    <x v="23"/>
    <x v="0"/>
    <n v="846"/>
    <s v="Pre_Course_Exam_1_a"/>
    <x v="1"/>
    <n v="2"/>
  </r>
  <r>
    <x v="23"/>
    <x v="23"/>
    <x v="1"/>
    <n v="847"/>
    <s v="Pre_Course_Exam_1_b"/>
    <x v="1"/>
    <n v="2"/>
  </r>
  <r>
    <x v="23"/>
    <x v="23"/>
    <x v="2"/>
    <n v="848"/>
    <s v="Pre_Course_Exam_1_c"/>
    <x v="1"/>
    <n v="2"/>
  </r>
  <r>
    <x v="23"/>
    <x v="23"/>
    <x v="3"/>
    <n v="849"/>
    <s v="Pre_Course_Exam_1_d"/>
    <x v="0"/>
    <n v="3"/>
  </r>
  <r>
    <x v="23"/>
    <x v="23"/>
    <x v="4"/>
    <n v="850"/>
    <s v="Pre_Course_Exam_1_e"/>
    <x v="1"/>
    <n v="1"/>
  </r>
  <r>
    <x v="23"/>
    <x v="23"/>
    <x v="5"/>
    <n v="851"/>
    <s v="Pre_Course_Exam_1_f"/>
    <x v="0"/>
    <s v="&lt;OMOBJ xmlns='http://www.openmath.org/OpenMath' version='2.0' cdbase='http://www.openmath.org/cd'&gt;&lt;OMS cd='editor1' name='input_box'/&gt;&lt;/OMOBJ&gt;"/>
  </r>
  <r>
    <x v="23"/>
    <x v="23"/>
    <x v="6"/>
    <n v="853"/>
    <s v="Pre_Course_Exam_1_g2"/>
    <x v="0"/>
    <s v="&lt;OMOBJ xmlns='http://www.openmath.org/OpenMath' version='2.0' cdbase='http://www.openmath.org/cd'&gt;&lt;OMS cd='editor1' name='input_box'/&gt;&lt;/OMOBJ&gt;"/>
  </r>
  <r>
    <x v="23"/>
    <x v="23"/>
    <x v="7"/>
    <n v="852"/>
    <s v="Pre_Course_Exam_1_g"/>
    <x v="0"/>
    <s v="&lt;OMOBJ xmlns='http://www.openmath.org/OpenMath' version='2.0' cdbase='http://www.openmath.org/cd'&gt;&lt;OMS cd='editor1' name='input_box'/&gt;&lt;/OMOBJ&gt;"/>
  </r>
  <r>
    <x v="23"/>
    <x v="23"/>
    <x v="7"/>
    <n v="852"/>
    <s v="Pre_Course_Exam_1_g"/>
    <x v="0"/>
    <s v="&lt;OMOBJ xmlns='http://www.openmath.org/OpenMath' version='2.0' cdbase='http://www.openmath.org/cd'&gt;&lt;OMS cd='editor1' name='input_box'/&gt;&lt;/OMOBJ&gt;"/>
  </r>
  <r>
    <x v="23"/>
    <x v="23"/>
    <x v="8"/>
    <n v="854"/>
    <s v="Pre_Course_Exam_1_h"/>
    <x v="0"/>
    <n v="1"/>
  </r>
  <r>
    <x v="23"/>
    <x v="23"/>
    <x v="9"/>
    <n v="855"/>
    <s v="Pre_Course_Exam_1_i"/>
    <x v="1"/>
    <n v="3"/>
  </r>
  <r>
    <x v="23"/>
    <x v="23"/>
    <x v="10"/>
    <n v="856"/>
    <s v="Pre_Course_Exam_1_l"/>
    <x v="1"/>
    <n v="2"/>
  </r>
  <r>
    <x v="23"/>
    <x v="23"/>
    <x v="11"/>
    <n v="858"/>
    <s v="Pre_Course_Exam_1_n"/>
    <x v="1"/>
    <n v="1"/>
  </r>
  <r>
    <x v="23"/>
    <x v="23"/>
    <x v="12"/>
    <n v="857"/>
    <s v="Pre_Course_Exam_1_m"/>
    <x v="1"/>
    <n v="2"/>
  </r>
  <r>
    <x v="23"/>
    <x v="23"/>
    <x v="13"/>
    <n v="873"/>
    <s v="Pre_Course_Exam_1_o"/>
    <x v="0"/>
    <n v="1"/>
  </r>
  <r>
    <x v="23"/>
    <x v="23"/>
    <x v="14"/>
    <n v="844"/>
    <s v="Pre_Course_Exam_2_a"/>
    <x v="0"/>
    <n v="3"/>
  </r>
  <r>
    <x v="23"/>
    <x v="23"/>
    <x v="15"/>
    <n v="859"/>
    <s v="Pre_Course_Exam_2_b"/>
    <x v="3"/>
    <s v="&lt;OMOBJ xmlns='http://www.openmath.org/OpenMath' version='2.0' cdbase='http://www.openmath.org/cd'&gt;&lt;OMI&gt;115&lt;/OMI&gt;&lt;/OMOBJ&gt;"/>
  </r>
  <r>
    <x v="23"/>
    <x v="23"/>
    <x v="15"/>
    <n v="859"/>
    <s v="Pre_Course_Exam_2_b"/>
    <x v="3"/>
    <s v="&lt;OMOBJ xmlns='http://www.openmath.org/OpenMath' version='2.0' cdbase='http://www.openmath.org/cd'&gt;&lt;OMI&gt;5&lt;/OMI&gt;&lt;/OMOBJ&gt;"/>
  </r>
  <r>
    <x v="23"/>
    <x v="23"/>
    <x v="15"/>
    <n v="859"/>
    <s v="Pre_Course_Exam_2_b"/>
    <x v="3"/>
    <s v="&lt;OMOBJ xmlns='http://www.openmath.org/OpenMath' version='2.0' cdbase='http://www.openmath.org/cd'&gt;&lt;OMI&gt;6&lt;/OMI&gt;&lt;/OMOBJ&gt;"/>
  </r>
  <r>
    <x v="23"/>
    <x v="23"/>
    <x v="16"/>
    <n v="860"/>
    <s v="Pre_Course_Exam_2_c"/>
    <x v="0"/>
    <s v="&lt;OMOBJ xmlns='http://www.openmath.org/OpenMath' version='2.0' cdbase='http://www.openmath.org/cd'&gt;&lt;OMI&gt;63&lt;/OMI&gt;&lt;/OMOBJ&gt;"/>
  </r>
  <r>
    <x v="23"/>
    <x v="23"/>
    <x v="17"/>
    <n v="861"/>
    <s v="Pre_Course_Exam_2_d"/>
    <x v="0"/>
    <s v="&lt;OMOBJ xmlns='http://www.openmath.org/OpenMath' version='2.0' cdbase='http://www.openmath.org/cd'&gt;&lt;OMS cd='editor1' name='input_box'/&gt;&lt;/OMOBJ&gt;"/>
  </r>
  <r>
    <x v="23"/>
    <x v="23"/>
    <x v="17"/>
    <n v="861"/>
    <s v="Pre_Course_Exam_2_d"/>
    <x v="0"/>
    <s v="&lt;OMOBJ xmlns='http://www.openmath.org/OpenMath' version='2.0' cdbase='http://www.openmath.org/cd'&gt;&lt;OMS cd='editor1' name='input_box'/&gt;&lt;/OMOBJ&gt;"/>
  </r>
  <r>
    <x v="23"/>
    <x v="23"/>
    <x v="17"/>
    <n v="861"/>
    <s v="Pre_Course_Exam_2_d"/>
    <x v="0"/>
    <s v="&lt;OMOBJ xmlns='http://www.openmath.org/OpenMath' version='2.0' cdbase='http://www.openmath.org/cd'&gt;&lt;OMS cd='editor1' name='input_box'/&gt;&lt;/OMOBJ&gt;"/>
  </r>
  <r>
    <x v="23"/>
    <x v="23"/>
    <x v="18"/>
    <n v="862"/>
    <s v="Pre_Course_Exam_2_f"/>
    <x v="0"/>
    <n v="1"/>
  </r>
  <r>
    <x v="23"/>
    <x v="23"/>
    <x v="19"/>
    <n v="863"/>
    <s v="Pre_Course_Exam_2_e"/>
    <x v="0"/>
    <s v="&lt;OMOBJ xmlns='http://www.openmath.org/OpenMath' version='2.0' cdbase='http://www.openmath.org/cd'&gt;&lt;OMS cd='editor1' name='input_box'/&gt;&lt;/OMOBJ&gt;"/>
  </r>
  <r>
    <x v="23"/>
    <x v="23"/>
    <x v="20"/>
    <n v="864"/>
    <s v="Pre_Course_Exam_3_a"/>
    <x v="1"/>
    <s v="[&quot;4&quot;,&quot;3&quot;]"/>
  </r>
  <r>
    <x v="23"/>
    <x v="23"/>
    <x v="21"/>
    <n v="865"/>
    <s v="Pre_Course_Exam_3_b"/>
    <x v="1"/>
    <n v="1"/>
  </r>
  <r>
    <x v="23"/>
    <x v="23"/>
    <x v="22"/>
    <n v="866"/>
    <s v="Pre_Course_Exam_3_c"/>
    <x v="0"/>
    <n v="4"/>
  </r>
  <r>
    <x v="23"/>
    <x v="23"/>
    <x v="23"/>
    <n v="867"/>
    <s v="Pre_Course_Exam_3_d"/>
    <x v="1"/>
    <n v="2"/>
  </r>
  <r>
    <x v="23"/>
    <x v="23"/>
    <x v="24"/>
    <n v="868"/>
    <s v="Pre_Course_Exam_3_e"/>
    <x v="0"/>
    <n v="2"/>
  </r>
  <r>
    <x v="23"/>
    <x v="23"/>
    <x v="25"/>
    <n v="869"/>
    <s v="Pre_Course_Exam_3_f"/>
    <x v="0"/>
    <n v="4"/>
  </r>
  <r>
    <x v="23"/>
    <x v="23"/>
    <x v="26"/>
    <n v="870"/>
    <s v="Pre_Course_Exam_3_g"/>
    <x v="0"/>
    <n v="3"/>
  </r>
  <r>
    <x v="23"/>
    <x v="23"/>
    <x v="27"/>
    <n v="871"/>
    <s v="Pre_Course_Exam_3_h"/>
    <x v="0"/>
    <n v="2"/>
  </r>
  <r>
    <x v="23"/>
    <x v="23"/>
    <x v="28"/>
    <n v="872"/>
    <s v="Pre_Course_Exam_3_i"/>
    <x v="0"/>
    <n v="2"/>
  </r>
  <r>
    <x v="24"/>
    <x v="24"/>
    <x v="0"/>
    <n v="846"/>
    <s v="Pre_Course_Exam_1_a"/>
    <x v="1"/>
    <n v="2"/>
  </r>
  <r>
    <x v="24"/>
    <x v="24"/>
    <x v="1"/>
    <n v="847"/>
    <s v="Pre_Course_Exam_1_b"/>
    <x v="0"/>
    <n v="1"/>
  </r>
  <r>
    <x v="24"/>
    <x v="24"/>
    <x v="2"/>
    <n v="848"/>
    <s v="Pre_Course_Exam_1_c"/>
    <x v="0"/>
    <n v="1"/>
  </r>
  <r>
    <x v="24"/>
    <x v="24"/>
    <x v="3"/>
    <n v="849"/>
    <s v="Pre_Course_Exam_1_d"/>
    <x v="0"/>
    <n v="2"/>
  </r>
  <r>
    <x v="24"/>
    <x v="24"/>
    <x v="4"/>
    <n v="850"/>
    <s v="Pre_Course_Exam_1_e"/>
    <x v="1"/>
    <n v="1"/>
  </r>
  <r>
    <x v="24"/>
    <x v="24"/>
    <x v="5"/>
    <n v="851"/>
    <s v="Pre_Course_Exam_1_f"/>
    <x v="1"/>
    <s v="&lt;OMOBJ xmlns='http://www.openmath.org/OpenMath' version='2.0' cdbase='http://www.openmath.org/cd'&gt;&lt;OMF dec='0.35'/&gt;&lt;/OMOBJ&gt;"/>
  </r>
  <r>
    <x v="24"/>
    <x v="24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4"/>
    <x v="24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4"/>
    <x v="24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4"/>
    <x v="24"/>
    <x v="8"/>
    <n v="854"/>
    <s v="Pre_Course_Exam_1_h"/>
    <x v="1"/>
    <n v="3"/>
  </r>
  <r>
    <x v="24"/>
    <x v="24"/>
    <x v="9"/>
    <n v="855"/>
    <s v="Pre_Course_Exam_1_i"/>
    <x v="1"/>
    <n v="3"/>
  </r>
  <r>
    <x v="24"/>
    <x v="24"/>
    <x v="10"/>
    <n v="856"/>
    <s v="Pre_Course_Exam_1_l"/>
    <x v="1"/>
    <n v="2"/>
  </r>
  <r>
    <x v="24"/>
    <x v="24"/>
    <x v="11"/>
    <n v="858"/>
    <s v="Pre_Course_Exam_1_n"/>
    <x v="0"/>
    <n v="4"/>
  </r>
  <r>
    <x v="24"/>
    <x v="24"/>
    <x v="12"/>
    <n v="857"/>
    <s v="Pre_Course_Exam_1_m"/>
    <x v="1"/>
    <n v="2"/>
  </r>
  <r>
    <x v="24"/>
    <x v="24"/>
    <x v="13"/>
    <n v="873"/>
    <s v="Pre_Course_Exam_1_o"/>
    <x v="1"/>
    <n v="4"/>
  </r>
  <r>
    <x v="24"/>
    <x v="24"/>
    <x v="14"/>
    <n v="844"/>
    <s v="Pre_Course_Exam_2_a"/>
    <x v="0"/>
    <n v="3"/>
  </r>
  <r>
    <x v="24"/>
    <x v="24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4"/>
    <x v="24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4"/>
    <x v="24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4"/>
    <x v="24"/>
    <x v="16"/>
    <n v="860"/>
    <s v="Pre_Course_Exam_2_c"/>
    <x v="0"/>
    <s v="&lt;OMOBJ xmlns='http://www.openmath.org/OpenMath' version='2.0' cdbase='http://www.openmath.org/cd'&gt;&lt;OMF dec='63.3'/&gt;&lt;/OMOBJ&gt;"/>
  </r>
  <r>
    <x v="24"/>
    <x v="24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4"/>
    <x v="24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4"/>
    <x v="24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4"/>
    <x v="24"/>
    <x v="18"/>
    <n v="862"/>
    <s v="Pre_Course_Exam_2_f"/>
    <x v="0"/>
    <n v="3"/>
  </r>
  <r>
    <x v="24"/>
    <x v="24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4"/>
    <x v="24"/>
    <x v="20"/>
    <n v="864"/>
    <s v="Pre_Course_Exam_3_a"/>
    <x v="1"/>
    <s v="[&quot;4&quot;,&quot;3&quot;]"/>
  </r>
  <r>
    <x v="24"/>
    <x v="24"/>
    <x v="21"/>
    <n v="865"/>
    <s v="Pre_Course_Exam_3_b"/>
    <x v="1"/>
    <n v="1"/>
  </r>
  <r>
    <x v="24"/>
    <x v="24"/>
    <x v="22"/>
    <n v="866"/>
    <s v="Pre_Course_Exam_3_c"/>
    <x v="0"/>
    <n v="2"/>
  </r>
  <r>
    <x v="24"/>
    <x v="24"/>
    <x v="23"/>
    <n v="867"/>
    <s v="Pre_Course_Exam_3_d"/>
    <x v="0"/>
    <n v="3"/>
  </r>
  <r>
    <x v="24"/>
    <x v="24"/>
    <x v="24"/>
    <n v="868"/>
    <s v="Pre_Course_Exam_3_e"/>
    <x v="0"/>
    <n v="2"/>
  </r>
  <r>
    <x v="24"/>
    <x v="24"/>
    <x v="25"/>
    <n v="869"/>
    <s v="Pre_Course_Exam_3_f"/>
    <x v="0"/>
    <n v="3"/>
  </r>
  <r>
    <x v="24"/>
    <x v="24"/>
    <x v="26"/>
    <n v="870"/>
    <s v="Pre_Course_Exam_3_g"/>
    <x v="0"/>
    <n v="2"/>
  </r>
  <r>
    <x v="24"/>
    <x v="24"/>
    <x v="27"/>
    <n v="871"/>
    <s v="Pre_Course_Exam_3_h"/>
    <x v="0"/>
    <n v="3"/>
  </r>
  <r>
    <x v="24"/>
    <x v="24"/>
    <x v="28"/>
    <n v="872"/>
    <s v="Pre_Course_Exam_3_i"/>
    <x v="1"/>
    <n v="6"/>
  </r>
  <r>
    <x v="25"/>
    <x v="25"/>
    <x v="0"/>
    <n v="846"/>
    <s v="Pre_Course_Exam_1_a"/>
    <x v="1"/>
    <n v="2"/>
  </r>
  <r>
    <x v="25"/>
    <x v="25"/>
    <x v="1"/>
    <n v="847"/>
    <s v="Pre_Course_Exam_1_b"/>
    <x v="1"/>
    <n v="2"/>
  </r>
  <r>
    <x v="25"/>
    <x v="25"/>
    <x v="2"/>
    <n v="848"/>
    <s v="Pre_Course_Exam_1_c"/>
    <x v="1"/>
    <n v="2"/>
  </r>
  <r>
    <x v="25"/>
    <x v="25"/>
    <x v="3"/>
    <n v="849"/>
    <s v="Pre_Course_Exam_1_d"/>
    <x v="1"/>
    <n v="1"/>
  </r>
  <r>
    <x v="25"/>
    <x v="25"/>
    <x v="4"/>
    <n v="850"/>
    <s v="Pre_Course_Exam_1_e"/>
    <x v="1"/>
    <n v="1"/>
  </r>
  <r>
    <x v="25"/>
    <x v="25"/>
    <x v="5"/>
    <n v="851"/>
    <s v="Pre_Course_Exam_1_f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5"/>
    <x v="25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5"/>
    <x v="25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5"/>
    <x v="25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5"/>
    <x v="25"/>
    <x v="8"/>
    <n v="854"/>
    <s v="Pre_Course_Exam_1_h"/>
    <x v="1"/>
    <n v="3"/>
  </r>
  <r>
    <x v="25"/>
    <x v="25"/>
    <x v="9"/>
    <n v="855"/>
    <s v="Pre_Course_Exam_1_i"/>
    <x v="1"/>
    <n v="3"/>
  </r>
  <r>
    <x v="25"/>
    <x v="25"/>
    <x v="10"/>
    <n v="856"/>
    <s v="Pre_Course_Exam_1_l"/>
    <x v="0"/>
    <n v="3"/>
  </r>
  <r>
    <x v="25"/>
    <x v="25"/>
    <x v="11"/>
    <n v="858"/>
    <s v="Pre_Course_Exam_1_n"/>
    <x v="1"/>
    <n v="1"/>
  </r>
  <r>
    <x v="25"/>
    <x v="25"/>
    <x v="12"/>
    <n v="857"/>
    <s v="Pre_Course_Exam_1_m"/>
    <x v="1"/>
    <n v="2"/>
  </r>
  <r>
    <x v="25"/>
    <x v="25"/>
    <x v="13"/>
    <n v="873"/>
    <s v="Pre_Course_Exam_1_o"/>
    <x v="0"/>
    <n v="2"/>
  </r>
  <r>
    <x v="25"/>
    <x v="25"/>
    <x v="14"/>
    <n v="844"/>
    <s v="Pre_Course_Exam_2_a"/>
    <x v="0"/>
    <n v="3"/>
  </r>
  <r>
    <x v="25"/>
    <x v="25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5"/>
    <x v="25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5"/>
    <x v="25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5"/>
    <x v="25"/>
    <x v="16"/>
    <n v="860"/>
    <s v="Pre_Course_Exam_2_c"/>
    <x v="0"/>
    <s v="&lt;OMOBJ xmlns='http://www.openmath.org/OpenMath' version='2.0' cdbase='http://www.openmath.org/cd'&gt;&lt;OMF dec='86.8'/&gt;&lt;/OMOBJ&gt;"/>
  </r>
  <r>
    <x v="25"/>
    <x v="25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5"/>
    <x v="25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5"/>
    <x v="25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5"/>
    <x v="25"/>
    <x v="18"/>
    <n v="862"/>
    <s v="Pre_Course_Exam_2_f"/>
    <x v="0"/>
    <n v="3"/>
  </r>
  <r>
    <x v="25"/>
    <x v="25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5"/>
    <x v="25"/>
    <x v="20"/>
    <n v="864"/>
    <s v="Pre_Course_Exam_3_a"/>
    <x v="0"/>
    <s v="&quot;&quot;"/>
  </r>
  <r>
    <x v="25"/>
    <x v="25"/>
    <x v="21"/>
    <n v="865"/>
    <s v="Pre_Course_Exam_3_b"/>
    <x v="1"/>
    <n v="1"/>
  </r>
  <r>
    <x v="25"/>
    <x v="25"/>
    <x v="22"/>
    <n v="866"/>
    <s v="Pre_Course_Exam_3_c"/>
    <x v="0"/>
    <n v="4"/>
  </r>
  <r>
    <x v="25"/>
    <x v="25"/>
    <x v="23"/>
    <n v="867"/>
    <s v="Pre_Course_Exam_3_d"/>
    <x v="1"/>
    <n v="2"/>
  </r>
  <r>
    <x v="25"/>
    <x v="25"/>
    <x v="24"/>
    <n v="868"/>
    <s v="Pre_Course_Exam_3_e"/>
    <x v="0"/>
    <n v="3"/>
  </r>
  <r>
    <x v="25"/>
    <x v="25"/>
    <x v="25"/>
    <n v="869"/>
    <s v="Pre_Course_Exam_3_f"/>
    <x v="0"/>
    <n v="1"/>
  </r>
  <r>
    <x v="25"/>
    <x v="25"/>
    <x v="26"/>
    <n v="870"/>
    <s v="Pre_Course_Exam_3_g"/>
    <x v="0"/>
    <n v="2"/>
  </r>
  <r>
    <x v="25"/>
    <x v="25"/>
    <x v="27"/>
    <n v="871"/>
    <s v="Pre_Course_Exam_3_h"/>
    <x v="0"/>
    <n v="4"/>
  </r>
  <r>
    <x v="25"/>
    <x v="25"/>
    <x v="28"/>
    <n v="872"/>
    <s v="Pre_Course_Exam_3_i"/>
    <x v="0"/>
    <n v="1"/>
  </r>
  <r>
    <x v="26"/>
    <x v="26"/>
    <x v="0"/>
    <n v="846"/>
    <s v="Pre_Course_Exam_1_a"/>
    <x v="1"/>
    <n v="2"/>
  </r>
  <r>
    <x v="26"/>
    <x v="26"/>
    <x v="1"/>
    <n v="847"/>
    <s v="Pre_Course_Exam_1_b"/>
    <x v="1"/>
    <n v="2"/>
  </r>
  <r>
    <x v="26"/>
    <x v="26"/>
    <x v="2"/>
    <n v="848"/>
    <s v="Pre_Course_Exam_1_c"/>
    <x v="0"/>
    <n v="1"/>
  </r>
  <r>
    <x v="26"/>
    <x v="26"/>
    <x v="3"/>
    <n v="849"/>
    <s v="Pre_Course_Exam_1_d"/>
    <x v="0"/>
    <n v="2"/>
  </r>
  <r>
    <x v="26"/>
    <x v="26"/>
    <x v="4"/>
    <n v="850"/>
    <s v="Pre_Course_Exam_1_e"/>
    <x v="1"/>
    <n v="1"/>
  </r>
  <r>
    <x v="26"/>
    <x v="26"/>
    <x v="5"/>
    <n v="851"/>
    <s v="Pre_Course_Exam_1_f"/>
    <x v="1"/>
    <s v="&lt;OMOBJ xmlns='http://www.openmath.org/OpenMath' version='2.0' cdbase='http://www.openmath.org/cd'&gt;&lt;OMF dec='0.35'/&gt;&lt;/OMOBJ&gt;"/>
  </r>
  <r>
    <x v="26"/>
    <x v="26"/>
    <x v="6"/>
    <n v="853"/>
    <s v="Pre_Course_Exam_1_g2"/>
    <x v="1"/>
    <s v="&lt;OMOBJ xmlns='http://www.openmath.org/OpenMath' version='2.0' cdbase='http://www.openmath.org/cd'&gt;&lt;OMF dec='13.5'/&gt;&lt;/OMOBJ&gt;"/>
  </r>
  <r>
    <x v="26"/>
    <x v="26"/>
    <x v="7"/>
    <n v="852"/>
    <s v="Pre_Course_Exam_1_g"/>
    <x v="2"/>
    <s v="&lt;OMOBJ xmlns='http://www.openmath.org/OpenMath' version='2.0' cdbase='http://www.openmath.org/cd'&gt;&lt;OMF dec='0.314'/&gt;&lt;/OMOBJ&gt;"/>
  </r>
  <r>
    <x v="26"/>
    <x v="26"/>
    <x v="7"/>
    <n v="852"/>
    <s v="Pre_Course_Exam_1_g"/>
    <x v="2"/>
    <s v="&lt;OMOBJ xmlns='http://www.openmath.org/OpenMath' version='2.0' cdbase='http://www.openmath.org/cd'&gt;&lt;OMF dec='6.564'/&gt;&lt;/OMOBJ&gt;"/>
  </r>
  <r>
    <x v="26"/>
    <x v="26"/>
    <x v="8"/>
    <n v="854"/>
    <s v="Pre_Course_Exam_1_h"/>
    <x v="1"/>
    <n v="3"/>
  </r>
  <r>
    <x v="26"/>
    <x v="26"/>
    <x v="9"/>
    <n v="855"/>
    <s v="Pre_Course_Exam_1_i"/>
    <x v="1"/>
    <n v="3"/>
  </r>
  <r>
    <x v="26"/>
    <x v="26"/>
    <x v="10"/>
    <n v="856"/>
    <s v="Pre_Course_Exam_1_l"/>
    <x v="0"/>
    <n v="3"/>
  </r>
  <r>
    <x v="26"/>
    <x v="26"/>
    <x v="11"/>
    <n v="858"/>
    <s v="Pre_Course_Exam_1_n"/>
    <x v="1"/>
    <n v="1"/>
  </r>
  <r>
    <x v="26"/>
    <x v="26"/>
    <x v="12"/>
    <n v="857"/>
    <s v="Pre_Course_Exam_1_m"/>
    <x v="1"/>
    <n v="2"/>
  </r>
  <r>
    <x v="26"/>
    <x v="26"/>
    <x v="13"/>
    <n v="873"/>
    <s v="Pre_Course_Exam_1_o"/>
    <x v="0"/>
    <n v="2"/>
  </r>
  <r>
    <x v="26"/>
    <x v="26"/>
    <x v="14"/>
    <n v="844"/>
    <s v="Pre_Course_Exam_2_a"/>
    <x v="1"/>
    <n v="1"/>
  </r>
  <r>
    <x v="26"/>
    <x v="26"/>
    <x v="15"/>
    <n v="859"/>
    <s v="Pre_Course_Exam_2_b"/>
    <x v="0"/>
    <s v="&lt;OMOBJ xmlns='http://www.openmath.org/OpenMath' version='2.0' cdbase='http://www.openmath.org/cd'&gt;&lt;OMF dec='0.31'/&gt;&lt;/OMOBJ&gt;"/>
  </r>
  <r>
    <x v="26"/>
    <x v="26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6"/>
    <x v="26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6"/>
    <x v="26"/>
    <x v="16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6"/>
    <x v="26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6"/>
    <x v="26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6"/>
    <x v="26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6"/>
    <x v="26"/>
    <x v="18"/>
    <n v="862"/>
    <s v="Pre_Course_Exam_2_f"/>
    <x v="0"/>
    <n v="1"/>
  </r>
  <r>
    <x v="26"/>
    <x v="26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6"/>
    <x v="26"/>
    <x v="20"/>
    <n v="864"/>
    <s v="Pre_Course_Exam_3_a"/>
    <x v="0"/>
    <s v="[&quot;5&quot;]"/>
  </r>
  <r>
    <x v="26"/>
    <x v="26"/>
    <x v="21"/>
    <n v="865"/>
    <s v="Pre_Course_Exam_3_b"/>
    <x v="1"/>
    <n v="1"/>
  </r>
  <r>
    <x v="26"/>
    <x v="26"/>
    <x v="22"/>
    <n v="866"/>
    <s v="Pre_Course_Exam_3_c"/>
    <x v="0"/>
    <n v="2"/>
  </r>
  <r>
    <x v="26"/>
    <x v="26"/>
    <x v="23"/>
    <n v="867"/>
    <s v="Pre_Course_Exam_3_d"/>
    <x v="0"/>
    <n v="1"/>
  </r>
  <r>
    <x v="26"/>
    <x v="26"/>
    <x v="24"/>
    <n v="868"/>
    <s v="Pre_Course_Exam_3_e"/>
    <x v="0"/>
    <n v="3"/>
  </r>
  <r>
    <x v="26"/>
    <x v="26"/>
    <x v="25"/>
    <n v="869"/>
    <s v="Pre_Course_Exam_3_f"/>
    <x v="0"/>
    <n v="4"/>
  </r>
  <r>
    <x v="26"/>
    <x v="26"/>
    <x v="26"/>
    <n v="870"/>
    <s v="Pre_Course_Exam_3_g"/>
    <x v="0"/>
    <n v="2"/>
  </r>
  <r>
    <x v="26"/>
    <x v="26"/>
    <x v="27"/>
    <n v="871"/>
    <s v="Pre_Course_Exam_3_h"/>
    <x v="0"/>
    <n v="4"/>
  </r>
  <r>
    <x v="26"/>
    <x v="26"/>
    <x v="28"/>
    <n v="872"/>
    <s v="Pre_Course_Exam_3_i"/>
    <x v="0"/>
    <n v="4"/>
  </r>
  <r>
    <x v="27"/>
    <x v="27"/>
    <x v="0"/>
    <n v="846"/>
    <s v="Pre_Course_Exam_1_a"/>
    <x v="1"/>
    <n v="2"/>
  </r>
  <r>
    <x v="27"/>
    <x v="27"/>
    <x v="1"/>
    <n v="847"/>
    <s v="Pre_Course_Exam_1_b"/>
    <x v="1"/>
    <n v="2"/>
  </r>
  <r>
    <x v="27"/>
    <x v="27"/>
    <x v="2"/>
    <n v="848"/>
    <s v="Pre_Course_Exam_1_c"/>
    <x v="0"/>
    <n v="1"/>
  </r>
  <r>
    <x v="27"/>
    <x v="27"/>
    <x v="3"/>
    <n v="849"/>
    <s v="Pre_Course_Exam_1_d"/>
    <x v="1"/>
    <n v="1"/>
  </r>
  <r>
    <x v="27"/>
    <x v="27"/>
    <x v="4"/>
    <n v="850"/>
    <s v="Pre_Course_Exam_1_e"/>
    <x v="1"/>
    <n v="1"/>
  </r>
  <r>
    <x v="27"/>
    <x v="27"/>
    <x v="5"/>
    <n v="851"/>
    <s v="Pre_Course_Exam_1_f"/>
    <x v="0"/>
    <s v="&lt;OMOBJ xmlns='http://www.openmath.org/OpenMath' version='2.0' cdbase='http://www.openmath.org/cd'&gt;&lt;OMF dec='0.89'/&gt;&lt;/OMOBJ&gt;"/>
  </r>
  <r>
    <x v="27"/>
    <x v="27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7"/>
    <x v="27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7"/>
    <x v="27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7"/>
    <x v="27"/>
    <x v="8"/>
    <n v="854"/>
    <s v="Pre_Course_Exam_1_h"/>
    <x v="0"/>
    <n v="1"/>
  </r>
  <r>
    <x v="27"/>
    <x v="27"/>
    <x v="9"/>
    <n v="855"/>
    <s v="Pre_Course_Exam_1_i"/>
    <x v="1"/>
    <n v="3"/>
  </r>
  <r>
    <x v="27"/>
    <x v="27"/>
    <x v="10"/>
    <n v="856"/>
    <s v="Pre_Course_Exam_1_l"/>
    <x v="1"/>
    <n v="2"/>
  </r>
  <r>
    <x v="27"/>
    <x v="27"/>
    <x v="11"/>
    <n v="858"/>
    <s v="Pre_Course_Exam_1_n"/>
    <x v="0"/>
    <n v="2"/>
  </r>
  <r>
    <x v="27"/>
    <x v="27"/>
    <x v="12"/>
    <n v="857"/>
    <s v="Pre_Course_Exam_1_m"/>
    <x v="1"/>
    <n v="2"/>
  </r>
  <r>
    <x v="27"/>
    <x v="27"/>
    <x v="13"/>
    <n v="873"/>
    <s v="Pre_Course_Exam_1_o"/>
    <x v="1"/>
    <n v="4"/>
  </r>
  <r>
    <x v="27"/>
    <x v="27"/>
    <x v="14"/>
    <n v="844"/>
    <s v="Pre_Course_Exam_2_a"/>
    <x v="1"/>
    <n v="1"/>
  </r>
  <r>
    <x v="27"/>
    <x v="27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7"/>
    <x v="27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7"/>
    <x v="27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7"/>
    <x v="27"/>
    <x v="16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7"/>
    <x v="27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7"/>
    <x v="27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7"/>
    <x v="27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7"/>
    <x v="27"/>
    <x v="18"/>
    <n v="862"/>
    <s v="Pre_Course_Exam_2_f"/>
    <x v="0"/>
    <n v="1"/>
  </r>
  <r>
    <x v="27"/>
    <x v="27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7"/>
    <x v="27"/>
    <x v="20"/>
    <n v="864"/>
    <s v="Pre_Course_Exam_3_a"/>
    <x v="0"/>
    <s v="[&quot;5&quot;]"/>
  </r>
  <r>
    <x v="27"/>
    <x v="27"/>
    <x v="21"/>
    <n v="865"/>
    <s v="Pre_Course_Exam_3_b"/>
    <x v="1"/>
    <n v="1"/>
  </r>
  <r>
    <x v="27"/>
    <x v="27"/>
    <x v="22"/>
    <n v="866"/>
    <s v="Pre_Course_Exam_3_c"/>
    <x v="0"/>
    <n v="3"/>
  </r>
  <r>
    <x v="27"/>
    <x v="27"/>
    <x v="23"/>
    <n v="867"/>
    <s v="Pre_Course_Exam_3_d"/>
    <x v="1"/>
    <n v="2"/>
  </r>
  <r>
    <x v="27"/>
    <x v="27"/>
    <x v="24"/>
    <n v="868"/>
    <s v="Pre_Course_Exam_3_e"/>
    <x v="0"/>
    <n v="3"/>
  </r>
  <r>
    <x v="27"/>
    <x v="27"/>
    <x v="25"/>
    <n v="869"/>
    <s v="Pre_Course_Exam_3_f"/>
    <x v="1"/>
    <n v="2"/>
  </r>
  <r>
    <x v="27"/>
    <x v="27"/>
    <x v="26"/>
    <n v="870"/>
    <s v="Pre_Course_Exam_3_g"/>
    <x v="0"/>
    <n v="4"/>
  </r>
  <r>
    <x v="27"/>
    <x v="27"/>
    <x v="27"/>
    <n v="871"/>
    <s v="Pre_Course_Exam_3_h"/>
    <x v="0"/>
    <n v="4"/>
  </r>
  <r>
    <x v="27"/>
    <x v="27"/>
    <x v="28"/>
    <n v="872"/>
    <s v="Pre_Course_Exam_3_i"/>
    <x v="0"/>
    <n v="3"/>
  </r>
  <r>
    <x v="28"/>
    <x v="28"/>
    <x v="0"/>
    <n v="846"/>
    <s v="Pre_Course_Exam_1_a"/>
    <x v="0"/>
    <n v="3"/>
  </r>
  <r>
    <x v="28"/>
    <x v="28"/>
    <x v="1"/>
    <n v="847"/>
    <s v="Pre_Course_Exam_1_b"/>
    <x v="0"/>
    <n v="1"/>
  </r>
  <r>
    <x v="28"/>
    <x v="28"/>
    <x v="2"/>
    <n v="848"/>
    <s v="Pre_Course_Exam_1_c"/>
    <x v="0"/>
    <n v="1"/>
  </r>
  <r>
    <x v="28"/>
    <x v="28"/>
    <x v="3"/>
    <n v="849"/>
    <s v="Pre_Course_Exam_1_d"/>
    <x v="0"/>
    <n v="4"/>
  </r>
  <r>
    <x v="28"/>
    <x v="28"/>
    <x v="4"/>
    <n v="850"/>
    <s v="Pre_Course_Exam_1_e"/>
    <x v="0"/>
    <n v="3"/>
  </r>
  <r>
    <x v="28"/>
    <x v="28"/>
    <x v="5"/>
    <n v="851"/>
    <s v="Pre_Course_Exam_1_f"/>
    <x v="1"/>
    <s v="&lt;OMOBJ xmlns='http://www.openmath.org/OpenMath' version='2.0' cdbase='http://www.openmath.org/cd'&gt;&lt;OMF dec='0.35'/&gt;&lt;/OMOBJ&gt;"/>
  </r>
  <r>
    <x v="28"/>
    <x v="28"/>
    <x v="6"/>
    <n v="853"/>
    <s v="Pre_Course_Exam_1_g2"/>
    <x v="1"/>
    <s v="&lt;OMOBJ xmlns='http://www.openmath.org/OpenMath' version='2.0' cdbase='http://www.openmath.org/cd'&gt;&lt;OMF dec='13.5'/&gt;&lt;/OMOBJ&gt;"/>
  </r>
  <r>
    <x v="28"/>
    <x v="28"/>
    <x v="7"/>
    <n v="852"/>
    <s v="Pre_Course_Exam_1_g"/>
    <x v="2"/>
    <s v="&lt;OMOBJ xmlns='http://www.openmath.org/OpenMath' version='2.0' cdbase='http://www.openmath.org/cd'&gt;&lt;OMF dec='0.314'/&gt;&lt;/OMOBJ&gt;"/>
  </r>
  <r>
    <x v="28"/>
    <x v="28"/>
    <x v="7"/>
    <n v="852"/>
    <s v="Pre_Course_Exam_1_g"/>
    <x v="2"/>
    <s v="&lt;OMOBJ xmlns='http://www.openmath.org/OpenMath' version='2.0' cdbase='http://www.openmath.org/cd'&gt;&lt;OMF dec='6.564'/&gt;&lt;/OMOBJ&gt;"/>
  </r>
  <r>
    <x v="28"/>
    <x v="28"/>
    <x v="8"/>
    <n v="854"/>
    <s v="Pre_Course_Exam_1_h"/>
    <x v="1"/>
    <n v="3"/>
  </r>
  <r>
    <x v="28"/>
    <x v="28"/>
    <x v="9"/>
    <n v="855"/>
    <s v="Pre_Course_Exam_1_i"/>
    <x v="1"/>
    <n v="3"/>
  </r>
  <r>
    <x v="28"/>
    <x v="28"/>
    <x v="10"/>
    <n v="856"/>
    <s v="Pre_Course_Exam_1_l"/>
    <x v="1"/>
    <n v="2"/>
  </r>
  <r>
    <x v="28"/>
    <x v="28"/>
    <x v="11"/>
    <n v="858"/>
    <s v="Pre_Course_Exam_1_n"/>
    <x v="1"/>
    <n v="1"/>
  </r>
  <r>
    <x v="28"/>
    <x v="28"/>
    <x v="12"/>
    <n v="857"/>
    <s v="Pre_Course_Exam_1_m"/>
    <x v="1"/>
    <n v="2"/>
  </r>
  <r>
    <x v="28"/>
    <x v="28"/>
    <x v="13"/>
    <n v="873"/>
    <s v="Pre_Course_Exam_1_o"/>
    <x v="0"/>
    <n v="3"/>
  </r>
  <r>
    <x v="28"/>
    <x v="28"/>
    <x v="14"/>
    <n v="844"/>
    <s v="Pre_Course_Exam_2_a"/>
    <x v="1"/>
    <n v="1"/>
  </r>
  <r>
    <x v="28"/>
    <x v="28"/>
    <x v="15"/>
    <n v="859"/>
    <s v="Pre_Course_Exam_2_b"/>
    <x v="1"/>
    <s v="&lt;OMOBJ xmlns='http://www.openmath.org/OpenMath' version='2.0' cdbase='http://www.openmath.org/cd'&gt;&lt;OMF dec='5.13'/&gt;&lt;/OMOBJ&gt;"/>
  </r>
  <r>
    <x v="28"/>
    <x v="28"/>
    <x v="15"/>
    <n v="859"/>
    <s v="Pre_Course_Exam_2_b"/>
    <x v="1"/>
    <s v="&lt;OMOBJ xmlns='http://www.openmath.org/OpenMath' version='2.0' cdbase='http://www.openmath.org/cd'&gt;&lt;OMI&gt;5&lt;/OMI&gt;&lt;/OMOBJ&gt;"/>
  </r>
  <r>
    <x v="28"/>
    <x v="28"/>
    <x v="15"/>
    <n v="859"/>
    <s v="Pre_Course_Exam_2_b"/>
    <x v="1"/>
    <s v="&lt;OMOBJ xmlns='http://www.openmath.org/OpenMath' version='2.0' cdbase='http://www.openmath.org/cd'&gt;&lt;OMI&gt;6&lt;/OMI&gt;&lt;/OMOBJ&gt;"/>
  </r>
  <r>
    <x v="28"/>
    <x v="28"/>
    <x v="16"/>
    <n v="860"/>
    <s v="Pre_Course_Exam_2_c"/>
    <x v="1"/>
    <s v="&lt;OMOBJ xmlns='http://www.openmath.org/OpenMath' version='2.0' cdbase='http://www.openmath.org/cd'&gt;&lt;OMF dec='36.7'/&gt;&lt;/OMOBJ&gt;"/>
  </r>
  <r>
    <x v="28"/>
    <x v="28"/>
    <x v="17"/>
    <n v="861"/>
    <s v="Pre_Course_Exam_2_d"/>
    <x v="4"/>
    <s v="&lt;OMOBJ xmlns='http://www.openmath.org/OpenMath' version='2.0' cdbase='http://www.openmath.org/cd'&gt;&lt;OMF dec='6.21'/&gt;&lt;/OMOBJ&gt;"/>
  </r>
  <r>
    <x v="28"/>
    <x v="28"/>
    <x v="17"/>
    <n v="861"/>
    <s v="Pre_Course_Exam_2_d"/>
    <x v="4"/>
    <s v="&lt;OMOBJ xmlns='http://www.openmath.org/OpenMath' version='2.0' cdbase='http://www.openmath.org/cd'&gt;&lt;OMF dec='6.21'/&gt;&lt;/OMOBJ&gt;"/>
  </r>
  <r>
    <x v="28"/>
    <x v="28"/>
    <x v="17"/>
    <n v="861"/>
    <s v="Pre_Course_Exam_2_d"/>
    <x v="4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8"/>
    <x v="28"/>
    <x v="18"/>
    <n v="862"/>
    <s v="Pre_Course_Exam_2_f"/>
    <x v="1"/>
    <n v="2"/>
  </r>
  <r>
    <x v="28"/>
    <x v="28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8"/>
    <x v="28"/>
    <x v="20"/>
    <n v="864"/>
    <s v="Pre_Course_Exam_3_a"/>
    <x v="0"/>
    <s v="[&quot;3&quot;,&quot;2&quot;]"/>
  </r>
  <r>
    <x v="28"/>
    <x v="28"/>
    <x v="21"/>
    <n v="865"/>
    <s v="Pre_Course_Exam_3_b"/>
    <x v="1"/>
    <n v="1"/>
  </r>
  <r>
    <x v="28"/>
    <x v="28"/>
    <x v="22"/>
    <n v="866"/>
    <s v="Pre_Course_Exam_3_c"/>
    <x v="1"/>
    <n v="1"/>
  </r>
  <r>
    <x v="28"/>
    <x v="28"/>
    <x v="23"/>
    <n v="867"/>
    <s v="Pre_Course_Exam_3_d"/>
    <x v="1"/>
    <n v="2"/>
  </r>
  <r>
    <x v="28"/>
    <x v="28"/>
    <x v="24"/>
    <n v="868"/>
    <s v="Pre_Course_Exam_3_e"/>
    <x v="0"/>
    <n v="2"/>
  </r>
  <r>
    <x v="28"/>
    <x v="28"/>
    <x v="25"/>
    <n v="869"/>
    <s v="Pre_Course_Exam_3_f"/>
    <x v="1"/>
    <n v="2"/>
  </r>
  <r>
    <x v="28"/>
    <x v="28"/>
    <x v="26"/>
    <n v="870"/>
    <s v="Pre_Course_Exam_3_g"/>
    <x v="1"/>
    <n v="1"/>
  </r>
  <r>
    <x v="28"/>
    <x v="28"/>
    <x v="27"/>
    <n v="871"/>
    <s v="Pre_Course_Exam_3_h"/>
    <x v="0"/>
    <n v="3"/>
  </r>
  <r>
    <x v="28"/>
    <x v="28"/>
    <x v="28"/>
    <n v="872"/>
    <s v="Pre_Course_Exam_3_i"/>
    <x v="0"/>
    <n v="7"/>
  </r>
  <r>
    <x v="29"/>
    <x v="29"/>
    <x v="0"/>
    <n v="846"/>
    <s v="Pre_Course_Exam_1_a"/>
    <x v="1"/>
    <n v="2"/>
  </r>
  <r>
    <x v="29"/>
    <x v="29"/>
    <x v="1"/>
    <n v="847"/>
    <s v="Pre_Course_Exam_1_b"/>
    <x v="1"/>
    <n v="2"/>
  </r>
  <r>
    <x v="29"/>
    <x v="29"/>
    <x v="2"/>
    <n v="848"/>
    <s v="Pre_Course_Exam_1_c"/>
    <x v="0"/>
    <n v="1"/>
  </r>
  <r>
    <x v="29"/>
    <x v="29"/>
    <x v="3"/>
    <n v="849"/>
    <s v="Pre_Course_Exam_1_d"/>
    <x v="1"/>
    <n v="1"/>
  </r>
  <r>
    <x v="29"/>
    <x v="29"/>
    <x v="4"/>
    <n v="850"/>
    <s v="Pre_Course_Exam_1_e"/>
    <x v="0"/>
    <n v="3"/>
  </r>
  <r>
    <x v="29"/>
    <x v="29"/>
    <x v="5"/>
    <n v="851"/>
    <s v="Pre_Course_Exam_1_f"/>
    <x v="1"/>
    <s v="&lt;OMOBJ xmlns='http://www.openmath.org/OpenMath' version='2.0' cdbase='http://www.openmath.org/cd'&gt;&lt;OMF dec='0.35'/&gt;&lt;/OMOBJ&gt;"/>
  </r>
  <r>
    <x v="29"/>
    <x v="29"/>
    <x v="6"/>
    <n v="853"/>
    <s v="Pre_Course_Exam_1_g2"/>
    <x v="0"/>
    <s v="&lt;OMOBJ xmlns='http://www.openmath.org/OpenMath' version='2.0' cdbase='http://www.openmath.org/cd'&gt;&lt;OMF dec='14.5'/&gt;&lt;/OMOBJ&gt;"/>
  </r>
  <r>
    <x v="29"/>
    <x v="29"/>
    <x v="7"/>
    <n v="852"/>
    <s v="Pre_Course_Exam_1_g"/>
    <x v="0"/>
    <s v="&lt;OMOBJ xmlns='http://www.openmath.org/OpenMath' version='2.0' cdbase='http://www.openmath.org/cd'&gt;&lt;OMF dec='0.399'/&gt;&lt;/OMOBJ&gt;"/>
  </r>
  <r>
    <x v="29"/>
    <x v="29"/>
    <x v="7"/>
    <n v="852"/>
    <s v="Pre_Course_Exam_1_g"/>
    <x v="0"/>
    <s v="&lt;OMOBJ xmlns='http://www.openmath.org/OpenMath' version='2.0' cdbase='http://www.openmath.org/cd'&gt;&lt;OMF dec='5.693'/&gt;&lt;/OMOBJ&gt;"/>
  </r>
  <r>
    <x v="29"/>
    <x v="29"/>
    <x v="8"/>
    <n v="854"/>
    <s v="Pre_Course_Exam_1_h"/>
    <x v="1"/>
    <n v="3"/>
  </r>
  <r>
    <x v="29"/>
    <x v="29"/>
    <x v="9"/>
    <n v="855"/>
    <s v="Pre_Course_Exam_1_i"/>
    <x v="0"/>
    <n v="1"/>
  </r>
  <r>
    <x v="29"/>
    <x v="29"/>
    <x v="10"/>
    <n v="856"/>
    <s v="Pre_Course_Exam_1_l"/>
    <x v="1"/>
    <n v="2"/>
  </r>
  <r>
    <x v="29"/>
    <x v="29"/>
    <x v="11"/>
    <n v="858"/>
    <s v="Pre_Course_Exam_1_n"/>
    <x v="0"/>
    <n v="3"/>
  </r>
  <r>
    <x v="29"/>
    <x v="29"/>
    <x v="12"/>
    <n v="857"/>
    <s v="Pre_Course_Exam_1_m"/>
    <x v="1"/>
    <n v="2"/>
  </r>
  <r>
    <x v="29"/>
    <x v="29"/>
    <x v="13"/>
    <n v="873"/>
    <s v="Pre_Course_Exam_1_o"/>
    <x v="0"/>
    <n v="2"/>
  </r>
  <r>
    <x v="29"/>
    <x v="29"/>
    <x v="14"/>
    <n v="844"/>
    <s v="Pre_Course_Exam_2_a"/>
    <x v="1"/>
    <n v="1"/>
  </r>
  <r>
    <x v="29"/>
    <x v="29"/>
    <x v="15"/>
    <n v="859"/>
    <s v="Pre_Course_Exam_2_b"/>
    <x v="3"/>
    <s v="&lt;OMOBJ xmlns='http://www.openmath.org/OpenMath' version='2.0' cdbase='http://www.openmath.org/cd'&gt;&lt;OMF dec='5.94'/&gt;&lt;/OMOBJ&gt;"/>
  </r>
  <r>
    <x v="29"/>
    <x v="29"/>
    <x v="15"/>
    <n v="859"/>
    <s v="Pre_Course_Exam_2_b"/>
    <x v="3"/>
    <s v="&lt;OMOBJ xmlns='http://www.openmath.org/OpenMath' version='2.0' cdbase='http://www.openmath.org/cd'&gt;&lt;OMI&gt;5&lt;/OMI&gt;&lt;/OMOBJ&gt;"/>
  </r>
  <r>
    <x v="29"/>
    <x v="29"/>
    <x v="15"/>
    <n v="859"/>
    <s v="Pre_Course_Exam_2_b"/>
    <x v="3"/>
    <s v="&lt;OMOBJ xmlns='http://www.openmath.org/OpenMath' version='2.0' cdbase='http://www.openmath.org/cd'&gt;&lt;OMI&gt;6&lt;/OMI&gt;&lt;/OMOBJ&gt;"/>
  </r>
  <r>
    <x v="29"/>
    <x v="29"/>
    <x v="16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9"/>
    <x v="29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9"/>
    <x v="29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9"/>
    <x v="29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9"/>
    <x v="29"/>
    <x v="18"/>
    <n v="862"/>
    <s v="Pre_Course_Exam_2_f"/>
    <x v="0"/>
    <m/>
  </r>
  <r>
    <x v="29"/>
    <x v="29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29"/>
    <x v="29"/>
    <x v="20"/>
    <n v="864"/>
    <s v="Pre_Course_Exam_3_a"/>
    <x v="1"/>
    <s v="[&quot;4&quot;,&quot;3&quot;]"/>
  </r>
  <r>
    <x v="29"/>
    <x v="29"/>
    <x v="21"/>
    <n v="865"/>
    <s v="Pre_Course_Exam_3_b"/>
    <x v="0"/>
    <n v="2"/>
  </r>
  <r>
    <x v="29"/>
    <x v="29"/>
    <x v="22"/>
    <n v="866"/>
    <s v="Pre_Course_Exam_3_c"/>
    <x v="0"/>
    <n v="2"/>
  </r>
  <r>
    <x v="29"/>
    <x v="29"/>
    <x v="23"/>
    <n v="867"/>
    <s v="Pre_Course_Exam_3_d"/>
    <x v="1"/>
    <n v="2"/>
  </r>
  <r>
    <x v="29"/>
    <x v="29"/>
    <x v="24"/>
    <n v="868"/>
    <s v="Pre_Course_Exam_3_e"/>
    <x v="0"/>
    <n v="2"/>
  </r>
  <r>
    <x v="29"/>
    <x v="29"/>
    <x v="25"/>
    <n v="869"/>
    <s v="Pre_Course_Exam_3_f"/>
    <x v="0"/>
    <m/>
  </r>
  <r>
    <x v="29"/>
    <x v="29"/>
    <x v="26"/>
    <n v="870"/>
    <s v="Pre_Course_Exam_3_g"/>
    <x v="0"/>
    <m/>
  </r>
  <r>
    <x v="29"/>
    <x v="29"/>
    <x v="27"/>
    <n v="871"/>
    <s v="Pre_Course_Exam_3_h"/>
    <x v="0"/>
    <m/>
  </r>
  <r>
    <x v="29"/>
    <x v="29"/>
    <x v="28"/>
    <n v="872"/>
    <s v="Pre_Course_Exam_3_i"/>
    <x v="0"/>
    <m/>
  </r>
  <r>
    <x v="30"/>
    <x v="30"/>
    <x v="0"/>
    <n v="846"/>
    <s v="Pre_Course_Exam_1_a"/>
    <x v="1"/>
    <n v="2"/>
  </r>
  <r>
    <x v="30"/>
    <x v="30"/>
    <x v="1"/>
    <n v="847"/>
    <s v="Pre_Course_Exam_1_b"/>
    <x v="1"/>
    <n v="2"/>
  </r>
  <r>
    <x v="30"/>
    <x v="30"/>
    <x v="2"/>
    <n v="848"/>
    <s v="Pre_Course_Exam_1_c"/>
    <x v="1"/>
    <n v="2"/>
  </r>
  <r>
    <x v="30"/>
    <x v="30"/>
    <x v="3"/>
    <n v="849"/>
    <s v="Pre_Course_Exam_1_d"/>
    <x v="0"/>
    <n v="4"/>
  </r>
  <r>
    <x v="30"/>
    <x v="30"/>
    <x v="4"/>
    <n v="850"/>
    <s v="Pre_Course_Exam_1_e"/>
    <x v="0"/>
    <n v="3"/>
  </r>
  <r>
    <x v="30"/>
    <x v="30"/>
    <x v="5"/>
    <n v="851"/>
    <s v="Pre_Course_Exam_1_f"/>
    <x v="1"/>
    <s v="&lt;OMOBJ xmlns='http://www.openmath.org/OpenMath' version='2.0' cdbase='http://www.openmath.org/cd'&gt;&lt;OMF dec='0.35'/&gt;&lt;/OMOBJ&gt;"/>
  </r>
  <r>
    <x v="30"/>
    <x v="30"/>
    <x v="6"/>
    <n v="853"/>
    <s v="Pre_Course_Exam_1_g2"/>
    <x v="0"/>
    <s v="&lt;OMOBJ xmlns='http://www.openmath.org/OpenMath' version='2.0' cdbase='http://www.openmath.org/cd'&gt;&lt;OMF dec='17.5'/&gt;&lt;/OMOBJ&gt;"/>
  </r>
  <r>
    <x v="30"/>
    <x v="30"/>
    <x v="7"/>
    <n v="852"/>
    <s v="Pre_Course_Exam_1_g"/>
    <x v="0"/>
    <s v="&lt;OMOBJ xmlns='http://www.openmath.org/OpenMath' version='2.0' cdbase='http://www.openmath.org/cd'&gt;&lt;OMF dec='0.399'/&gt;&lt;/OMOBJ&gt;"/>
  </r>
  <r>
    <x v="30"/>
    <x v="30"/>
    <x v="7"/>
    <n v="852"/>
    <s v="Pre_Course_Exam_1_g"/>
    <x v="0"/>
    <s v="&lt;OMOBJ xmlns='http://www.openmath.org/OpenMath' version='2.0' cdbase='http://www.openmath.org/cd'&gt;&lt;OMF dec='8.693'/&gt;&lt;/OMOBJ&gt;"/>
  </r>
  <r>
    <x v="30"/>
    <x v="30"/>
    <x v="8"/>
    <n v="854"/>
    <s v="Pre_Course_Exam_1_h"/>
    <x v="1"/>
    <n v="3"/>
  </r>
  <r>
    <x v="30"/>
    <x v="30"/>
    <x v="9"/>
    <n v="855"/>
    <s v="Pre_Course_Exam_1_i"/>
    <x v="1"/>
    <n v="3"/>
  </r>
  <r>
    <x v="30"/>
    <x v="30"/>
    <x v="10"/>
    <n v="856"/>
    <s v="Pre_Course_Exam_1_l"/>
    <x v="1"/>
    <n v="2"/>
  </r>
  <r>
    <x v="30"/>
    <x v="30"/>
    <x v="11"/>
    <n v="858"/>
    <s v="Pre_Course_Exam_1_n"/>
    <x v="0"/>
    <n v="4"/>
  </r>
  <r>
    <x v="30"/>
    <x v="30"/>
    <x v="12"/>
    <n v="857"/>
    <s v="Pre_Course_Exam_1_m"/>
    <x v="0"/>
    <n v="1"/>
  </r>
  <r>
    <x v="30"/>
    <x v="30"/>
    <x v="13"/>
    <n v="873"/>
    <s v="Pre_Course_Exam_1_o"/>
    <x v="1"/>
    <n v="4"/>
  </r>
  <r>
    <x v="30"/>
    <x v="30"/>
    <x v="14"/>
    <n v="844"/>
    <s v="Pre_Course_Exam_2_a"/>
    <x v="1"/>
    <n v="1"/>
  </r>
  <r>
    <x v="30"/>
    <x v="30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0"/>
    <x v="30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0"/>
    <x v="30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0"/>
    <x v="30"/>
    <x v="16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0"/>
    <x v="30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0"/>
    <x v="30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0"/>
    <x v="30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0"/>
    <x v="30"/>
    <x v="18"/>
    <n v="862"/>
    <s v="Pre_Course_Exam_2_f"/>
    <x v="0"/>
    <m/>
  </r>
  <r>
    <x v="30"/>
    <x v="30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0"/>
    <x v="30"/>
    <x v="20"/>
    <n v="864"/>
    <s v="Pre_Course_Exam_3_a"/>
    <x v="0"/>
    <s v="&quot;&quot;"/>
  </r>
  <r>
    <x v="30"/>
    <x v="30"/>
    <x v="21"/>
    <n v="865"/>
    <s v="Pre_Course_Exam_3_b"/>
    <x v="0"/>
    <m/>
  </r>
  <r>
    <x v="30"/>
    <x v="30"/>
    <x v="22"/>
    <n v="866"/>
    <s v="Pre_Course_Exam_3_c"/>
    <x v="0"/>
    <m/>
  </r>
  <r>
    <x v="30"/>
    <x v="30"/>
    <x v="23"/>
    <n v="867"/>
    <s v="Pre_Course_Exam_3_d"/>
    <x v="0"/>
    <m/>
  </r>
  <r>
    <x v="30"/>
    <x v="30"/>
    <x v="24"/>
    <n v="868"/>
    <s v="Pre_Course_Exam_3_e"/>
    <x v="0"/>
    <m/>
  </r>
  <r>
    <x v="30"/>
    <x v="30"/>
    <x v="25"/>
    <n v="869"/>
    <s v="Pre_Course_Exam_3_f"/>
    <x v="0"/>
    <m/>
  </r>
  <r>
    <x v="30"/>
    <x v="30"/>
    <x v="26"/>
    <n v="870"/>
    <s v="Pre_Course_Exam_3_g"/>
    <x v="0"/>
    <m/>
  </r>
  <r>
    <x v="30"/>
    <x v="30"/>
    <x v="27"/>
    <n v="871"/>
    <s v="Pre_Course_Exam_3_h"/>
    <x v="0"/>
    <m/>
  </r>
  <r>
    <x v="30"/>
    <x v="30"/>
    <x v="28"/>
    <n v="872"/>
    <s v="Pre_Course_Exam_3_i"/>
    <x v="0"/>
    <m/>
  </r>
  <r>
    <x v="31"/>
    <x v="31"/>
    <x v="0"/>
    <n v="846"/>
    <s v="Pre_Course_Exam_1_a"/>
    <x v="1"/>
    <n v="2"/>
  </r>
  <r>
    <x v="31"/>
    <x v="31"/>
    <x v="1"/>
    <n v="847"/>
    <s v="Pre_Course_Exam_1_b"/>
    <x v="1"/>
    <n v="2"/>
  </r>
  <r>
    <x v="31"/>
    <x v="31"/>
    <x v="2"/>
    <n v="848"/>
    <s v="Pre_Course_Exam_1_c"/>
    <x v="0"/>
    <n v="1"/>
  </r>
  <r>
    <x v="31"/>
    <x v="31"/>
    <x v="3"/>
    <n v="849"/>
    <s v="Pre_Course_Exam_1_d"/>
    <x v="0"/>
    <n v="4"/>
  </r>
  <r>
    <x v="31"/>
    <x v="31"/>
    <x v="4"/>
    <n v="850"/>
    <s v="Pre_Course_Exam_1_e"/>
    <x v="1"/>
    <n v="1"/>
  </r>
  <r>
    <x v="31"/>
    <x v="31"/>
    <x v="5"/>
    <n v="851"/>
    <s v="Pre_Course_Exam_1_f"/>
    <x v="0"/>
    <s v="&lt;OMOBJ xmlns='http://www.openmath.org/OpenMath' version='2.0' cdbase='http://www.openmath.org/cd'&gt;&lt;OMF dec='0.83'/&gt;&lt;/OMOBJ&gt;"/>
  </r>
  <r>
    <x v="31"/>
    <x v="31"/>
    <x v="6"/>
    <n v="853"/>
    <s v="Pre_Course_Exam_1_g2"/>
    <x v="0"/>
    <s v="&lt;OMOBJ xmlns='http://www.openmath.org/OpenMath' version='2.0' cdbase='http://www.openmath.org/cd'&gt;&lt;OMF dec='6.4'/&gt;&lt;/OMOBJ&gt;"/>
  </r>
  <r>
    <x v="31"/>
    <x v="31"/>
    <x v="7"/>
    <n v="852"/>
    <s v="Pre_Course_Exam_1_g"/>
    <x v="0"/>
    <s v="&lt;OMOBJ xmlns='http://www.openmath.org/OpenMath' version='2.0' cdbase='http://www.openmath.org/cd'&gt;&lt;OMF dec='0.8'/&gt;&lt;/OMOBJ&gt;"/>
  </r>
  <r>
    <x v="31"/>
    <x v="31"/>
    <x v="7"/>
    <n v="852"/>
    <s v="Pre_Course_Exam_1_g"/>
    <x v="0"/>
    <s v="&lt;OMOBJ xmlns='http://www.openmath.org/OpenMath' version='2.0' cdbase='http://www.openmath.org/cd'&gt;&lt;OMI&gt;3&lt;/OMI&gt;&lt;/OMOBJ&gt;"/>
  </r>
  <r>
    <x v="31"/>
    <x v="31"/>
    <x v="8"/>
    <n v="854"/>
    <s v="Pre_Course_Exam_1_h"/>
    <x v="1"/>
    <n v="3"/>
  </r>
  <r>
    <x v="31"/>
    <x v="31"/>
    <x v="9"/>
    <n v="855"/>
    <s v="Pre_Course_Exam_1_i"/>
    <x v="1"/>
    <n v="3"/>
  </r>
  <r>
    <x v="31"/>
    <x v="31"/>
    <x v="10"/>
    <n v="856"/>
    <s v="Pre_Course_Exam_1_l"/>
    <x v="1"/>
    <n v="2"/>
  </r>
  <r>
    <x v="31"/>
    <x v="31"/>
    <x v="11"/>
    <n v="858"/>
    <s v="Pre_Course_Exam_1_n"/>
    <x v="0"/>
    <n v="2"/>
  </r>
  <r>
    <x v="31"/>
    <x v="31"/>
    <x v="12"/>
    <n v="857"/>
    <s v="Pre_Course_Exam_1_m"/>
    <x v="1"/>
    <n v="2"/>
  </r>
  <r>
    <x v="31"/>
    <x v="31"/>
    <x v="13"/>
    <n v="873"/>
    <s v="Pre_Course_Exam_1_o"/>
    <x v="1"/>
    <n v="4"/>
  </r>
  <r>
    <x v="31"/>
    <x v="31"/>
    <x v="14"/>
    <n v="844"/>
    <s v="Pre_Course_Exam_2_a"/>
    <x v="1"/>
    <n v="1"/>
  </r>
  <r>
    <x v="31"/>
    <x v="31"/>
    <x v="15"/>
    <n v="859"/>
    <s v="Pre_Course_Exam_2_b"/>
    <x v="3"/>
    <s v="&lt;OMOBJ xmlns='http://www.openmath.org/OpenMath' version='2.0' cdbase='http://www.openmath.org/cd'&gt;&lt;OMI&gt;0&lt;/OMI&gt;&lt;/OMOBJ&gt;"/>
  </r>
  <r>
    <x v="31"/>
    <x v="31"/>
    <x v="15"/>
    <n v="859"/>
    <s v="Pre_Course_Exam_2_b"/>
    <x v="3"/>
    <s v="&lt;OMOBJ xmlns='http://www.openmath.org/OpenMath' version='2.0' cdbase='http://www.openmath.org/cd'&gt;&lt;OMI&gt;5&lt;/OMI&gt;&lt;/OMOBJ&gt;"/>
  </r>
  <r>
    <x v="31"/>
    <x v="31"/>
    <x v="15"/>
    <n v="859"/>
    <s v="Pre_Course_Exam_2_b"/>
    <x v="3"/>
    <s v="&lt;OMOBJ xmlns='http://www.openmath.org/OpenMath' version='2.0' cdbase='http://www.openmath.org/cd'&gt;&lt;OMI&gt;6&lt;/OMI&gt;&lt;/OMOBJ&gt;"/>
  </r>
  <r>
    <x v="31"/>
    <x v="31"/>
    <x v="16"/>
    <n v="860"/>
    <s v="Pre_Course_Exam_2_c"/>
    <x v="1"/>
    <s v="&lt;OMOBJ xmlns='http://www.openmath.org/OpenMath' version='2.0' cdbase='http://www.openmath.org/cd'&gt;&lt;OMF dec='36.7'/&gt;&lt;/OMOBJ&gt;"/>
  </r>
  <r>
    <x v="31"/>
    <x v="31"/>
    <x v="17"/>
    <n v="861"/>
    <s v="Pre_Course_Exam_2_d"/>
    <x v="0"/>
    <s v="&lt;OMOBJ xmlns='http://www.openmath.org/OpenMath' version='2.0' cdbase='http://www.openmath.org/cd'&gt;&lt;OMF dec='2.09'/&gt;&lt;/OMOBJ&gt;"/>
  </r>
  <r>
    <x v="31"/>
    <x v="31"/>
    <x v="17"/>
    <n v="861"/>
    <s v="Pre_Course_Exam_2_d"/>
    <x v="0"/>
    <s v="&lt;OMOBJ xmlns='http://www.openmath.org/OpenMath' version='2.0' cdbase='http://www.openmath.org/cd'&gt;&lt;OMF dec='2.09'/&gt;&lt;/OMOBJ&gt;"/>
  </r>
  <r>
    <x v="31"/>
    <x v="31"/>
    <x v="17"/>
    <n v="861"/>
    <s v="Pre_Course_Exam_2_d"/>
    <x v="0"/>
    <s v="&lt;OMOBJ xmlns='http://www.openmath.org/OpenMath' version='2.0' cdbase='http://www.openmath.org/cd'&gt;&lt;OMF dec='1.65'/&gt;&lt;/OMOBJ&gt;"/>
  </r>
  <r>
    <x v="31"/>
    <x v="31"/>
    <x v="18"/>
    <n v="862"/>
    <s v="Pre_Course_Exam_2_f"/>
    <x v="1"/>
    <n v="2"/>
  </r>
  <r>
    <x v="31"/>
    <x v="31"/>
    <x v="19"/>
    <n v="863"/>
    <s v="Pre_Course_Exam_2_e"/>
    <x v="0"/>
    <s v="&lt;OMOBJ xmlns='http://www.openmath.org/OpenMath' version='2.0' cdbase='http://www.openmath.org/cd'&gt;&lt;OMF dec='5.13'/&gt;&lt;/OMOBJ&gt;"/>
  </r>
  <r>
    <x v="31"/>
    <x v="31"/>
    <x v="20"/>
    <n v="864"/>
    <s v="Pre_Course_Exam_3_a"/>
    <x v="1"/>
    <s v="[&quot;3&quot;,&quot;4&quot;]"/>
  </r>
  <r>
    <x v="31"/>
    <x v="31"/>
    <x v="21"/>
    <n v="865"/>
    <s v="Pre_Course_Exam_3_b"/>
    <x v="1"/>
    <n v="1"/>
  </r>
  <r>
    <x v="31"/>
    <x v="31"/>
    <x v="22"/>
    <n v="866"/>
    <s v="Pre_Course_Exam_3_c"/>
    <x v="0"/>
    <n v="2"/>
  </r>
  <r>
    <x v="31"/>
    <x v="31"/>
    <x v="23"/>
    <n v="867"/>
    <s v="Pre_Course_Exam_3_d"/>
    <x v="1"/>
    <n v="2"/>
  </r>
  <r>
    <x v="31"/>
    <x v="31"/>
    <x v="24"/>
    <n v="868"/>
    <s v="Pre_Course_Exam_3_e"/>
    <x v="0"/>
    <n v="4"/>
  </r>
  <r>
    <x v="31"/>
    <x v="31"/>
    <x v="25"/>
    <n v="869"/>
    <s v="Pre_Course_Exam_3_f"/>
    <x v="0"/>
    <n v="4"/>
  </r>
  <r>
    <x v="31"/>
    <x v="31"/>
    <x v="26"/>
    <n v="870"/>
    <s v="Pre_Course_Exam_3_g"/>
    <x v="0"/>
    <n v="3"/>
  </r>
  <r>
    <x v="31"/>
    <x v="31"/>
    <x v="27"/>
    <n v="871"/>
    <s v="Pre_Course_Exam_3_h"/>
    <x v="0"/>
    <n v="3"/>
  </r>
  <r>
    <x v="31"/>
    <x v="31"/>
    <x v="28"/>
    <n v="872"/>
    <s v="Pre_Course_Exam_3_i"/>
    <x v="0"/>
    <n v="7"/>
  </r>
  <r>
    <x v="32"/>
    <x v="32"/>
    <x v="0"/>
    <n v="846"/>
    <s v="Pre_Course_Exam_1_a"/>
    <x v="1"/>
    <n v="2"/>
  </r>
  <r>
    <x v="32"/>
    <x v="32"/>
    <x v="1"/>
    <n v="847"/>
    <s v="Pre_Course_Exam_1_b"/>
    <x v="0"/>
    <n v="1"/>
  </r>
  <r>
    <x v="32"/>
    <x v="32"/>
    <x v="2"/>
    <n v="848"/>
    <s v="Pre_Course_Exam_1_c"/>
    <x v="0"/>
    <n v="1"/>
  </r>
  <r>
    <x v="32"/>
    <x v="32"/>
    <x v="3"/>
    <n v="849"/>
    <s v="Pre_Course_Exam_1_d"/>
    <x v="0"/>
    <n v="2"/>
  </r>
  <r>
    <x v="32"/>
    <x v="32"/>
    <x v="4"/>
    <n v="850"/>
    <s v="Pre_Course_Exam_1_e"/>
    <x v="1"/>
    <n v="1"/>
  </r>
  <r>
    <x v="32"/>
    <x v="32"/>
    <x v="5"/>
    <n v="851"/>
    <s v="Pre_Course_Exam_1_f"/>
    <x v="0"/>
    <s v="&lt;OMOBJ xmlns='http://www.openmath.org/OpenMath' version='2.0' cdbase='http://www.openmath.org/cd'&gt;&lt;OMF dec='1.00'/&gt;&lt;/OMOBJ&gt;"/>
  </r>
  <r>
    <x v="32"/>
    <x v="32"/>
    <x v="6"/>
    <n v="853"/>
    <s v="Pre_Course_Exam_1_g2"/>
    <x v="0"/>
    <s v="&lt;OMOBJ xmlns='http://www.openmath.org/OpenMath' version='2.0' cdbase='http://www.openmath.org/cd'&gt;&lt;OMF dec='22.2'/&gt;&lt;/OMOBJ&gt;"/>
  </r>
  <r>
    <x v="32"/>
    <x v="32"/>
    <x v="7"/>
    <n v="852"/>
    <s v="Pre_Course_Exam_1_g"/>
    <x v="0"/>
    <s v="&lt;OMOBJ xmlns='http://www.openmath.org/OpenMath' version='2.0' cdbase='http://www.openmath.org/cd'&gt;&lt;OMF dec='1.000'/&gt;&lt;/OMOBJ&gt;"/>
  </r>
  <r>
    <x v="32"/>
    <x v="32"/>
    <x v="7"/>
    <n v="852"/>
    <s v="Pre_Course_Exam_1_g"/>
    <x v="0"/>
    <s v="&lt;OMOBJ xmlns='http://www.openmath.org/OpenMath' version='2.0' cdbase='http://www.openmath.org/cd'&gt;&lt;OMF dec='0.000'/&gt;&lt;/OMOBJ&gt;"/>
  </r>
  <r>
    <x v="32"/>
    <x v="32"/>
    <x v="8"/>
    <n v="854"/>
    <s v="Pre_Course_Exam_1_h"/>
    <x v="1"/>
    <n v="3"/>
  </r>
  <r>
    <x v="32"/>
    <x v="32"/>
    <x v="9"/>
    <n v="855"/>
    <s v="Pre_Course_Exam_1_i"/>
    <x v="0"/>
    <n v="2"/>
  </r>
  <r>
    <x v="32"/>
    <x v="32"/>
    <x v="10"/>
    <n v="856"/>
    <s v="Pre_Course_Exam_1_l"/>
    <x v="1"/>
    <n v="2"/>
  </r>
  <r>
    <x v="32"/>
    <x v="32"/>
    <x v="11"/>
    <n v="858"/>
    <s v="Pre_Course_Exam_1_n"/>
    <x v="0"/>
    <n v="2"/>
  </r>
  <r>
    <x v="32"/>
    <x v="32"/>
    <x v="12"/>
    <n v="857"/>
    <s v="Pre_Course_Exam_1_m"/>
    <x v="1"/>
    <n v="2"/>
  </r>
  <r>
    <x v="32"/>
    <x v="32"/>
    <x v="13"/>
    <n v="873"/>
    <s v="Pre_Course_Exam_1_o"/>
    <x v="0"/>
    <n v="2"/>
  </r>
  <r>
    <x v="32"/>
    <x v="32"/>
    <x v="14"/>
    <n v="844"/>
    <s v="Pre_Course_Exam_2_a"/>
    <x v="1"/>
    <n v="1"/>
  </r>
  <r>
    <x v="32"/>
    <x v="32"/>
    <x v="15"/>
    <n v="859"/>
    <s v="Pre_Course_Exam_2_b"/>
    <x v="3"/>
    <s v="&lt;OMOBJ xmlns='http://www.openmath.org/OpenMath' version='2.0' cdbase='http://www.openmath.org/cd'&gt;&lt;OMI&gt;0&lt;/OMI&gt;&lt;/OMOBJ&gt;"/>
  </r>
  <r>
    <x v="32"/>
    <x v="32"/>
    <x v="15"/>
    <n v="859"/>
    <s v="Pre_Course_Exam_2_b"/>
    <x v="3"/>
    <s v="&lt;OMOBJ xmlns='http://www.openmath.org/OpenMath' version='2.0' cdbase='http://www.openmath.org/cd'&gt;&lt;OMI&gt;5&lt;/OMI&gt;&lt;/OMOBJ&gt;"/>
  </r>
  <r>
    <x v="32"/>
    <x v="32"/>
    <x v="15"/>
    <n v="859"/>
    <s v="Pre_Course_Exam_2_b"/>
    <x v="3"/>
    <s v="&lt;OMOBJ xmlns='http://www.openmath.org/OpenMath' version='2.0' cdbase='http://www.openmath.org/cd'&gt;&lt;OMI&gt;6&lt;/OMI&gt;&lt;/OMOBJ&gt;"/>
  </r>
  <r>
    <x v="32"/>
    <x v="32"/>
    <x v="16"/>
    <n v="860"/>
    <s v="Pre_Course_Exam_2_c"/>
    <x v="0"/>
    <s v="&lt;OMOBJ xmlns='http://www.openmath.org/OpenMath' version='2.0' cdbase='http://www.openmath.org/cd'&gt;&lt;OMF dec='63.3'/&gt;&lt;/OMOBJ&gt;"/>
  </r>
  <r>
    <x v="32"/>
    <x v="32"/>
    <x v="17"/>
    <n v="861"/>
    <s v="Pre_Course_Exam_2_d"/>
    <x v="0"/>
    <s v="&lt;OMOBJ xmlns='http://www.openmath.org/OpenMath' version='2.0' cdbase='http://www.openmath.org/cd'&gt;&lt;OMI&gt;0&lt;/OMI&gt;&lt;/OMOBJ&gt;"/>
  </r>
  <r>
    <x v="32"/>
    <x v="32"/>
    <x v="17"/>
    <n v="861"/>
    <s v="Pre_Course_Exam_2_d"/>
    <x v="0"/>
    <s v="&lt;OMOBJ xmlns='http://www.openmath.org/OpenMath' version='2.0' cdbase='http://www.openmath.org/cd'&gt;&lt;OMI&gt;0&lt;/OMI&gt;&lt;/OMOBJ&gt;"/>
  </r>
  <r>
    <x v="32"/>
    <x v="32"/>
    <x v="17"/>
    <n v="861"/>
    <s v="Pre_Course_Exam_2_d"/>
    <x v="0"/>
    <s v="&lt;OMOBJ xmlns='http://www.openmath.org/OpenMath' version='2.0' cdbase='http://www.openmath.org/cd'&gt;&lt;OMI&gt;0&lt;/OMI&gt;&lt;/OMOBJ&gt;"/>
  </r>
  <r>
    <x v="32"/>
    <x v="32"/>
    <x v="18"/>
    <n v="862"/>
    <s v="Pre_Course_Exam_2_f"/>
    <x v="0"/>
    <n v="3"/>
  </r>
  <r>
    <x v="32"/>
    <x v="32"/>
    <x v="19"/>
    <n v="863"/>
    <s v="Pre_Course_Exam_2_e"/>
    <x v="0"/>
    <s v="&lt;OMOBJ xmlns='http://www.openmath.org/OpenMath' version='2.0' cdbase='http://www.openmath.org/cd'&gt;&lt;OMI&gt;0&lt;/OMI&gt;&lt;/OMOBJ&gt;"/>
  </r>
  <r>
    <x v="32"/>
    <x v="32"/>
    <x v="20"/>
    <n v="864"/>
    <s v="Pre_Course_Exam_3_a"/>
    <x v="0"/>
    <s v="[&quot;4&quot;]"/>
  </r>
  <r>
    <x v="32"/>
    <x v="32"/>
    <x v="21"/>
    <n v="865"/>
    <s v="Pre_Course_Exam_3_b"/>
    <x v="1"/>
    <n v="1"/>
  </r>
  <r>
    <x v="32"/>
    <x v="32"/>
    <x v="22"/>
    <n v="866"/>
    <s v="Pre_Course_Exam_3_c"/>
    <x v="1"/>
    <n v="1"/>
  </r>
  <r>
    <x v="32"/>
    <x v="32"/>
    <x v="23"/>
    <n v="867"/>
    <s v="Pre_Course_Exam_3_d"/>
    <x v="0"/>
    <n v="4"/>
  </r>
  <r>
    <x v="32"/>
    <x v="32"/>
    <x v="24"/>
    <n v="868"/>
    <s v="Pre_Course_Exam_3_e"/>
    <x v="0"/>
    <n v="3"/>
  </r>
  <r>
    <x v="32"/>
    <x v="32"/>
    <x v="25"/>
    <n v="869"/>
    <s v="Pre_Course_Exam_3_f"/>
    <x v="0"/>
    <n v="1"/>
  </r>
  <r>
    <x v="32"/>
    <x v="32"/>
    <x v="26"/>
    <n v="870"/>
    <s v="Pre_Course_Exam_3_g"/>
    <x v="0"/>
    <n v="3"/>
  </r>
  <r>
    <x v="32"/>
    <x v="32"/>
    <x v="27"/>
    <n v="871"/>
    <s v="Pre_Course_Exam_3_h"/>
    <x v="0"/>
    <n v="3"/>
  </r>
  <r>
    <x v="32"/>
    <x v="32"/>
    <x v="28"/>
    <n v="872"/>
    <s v="Pre_Course_Exam_3_i"/>
    <x v="0"/>
    <n v="1"/>
  </r>
  <r>
    <x v="33"/>
    <x v="33"/>
    <x v="0"/>
    <n v="846"/>
    <s v="Pre_Course_Exam_1_a"/>
    <x v="1"/>
    <n v="2"/>
  </r>
  <r>
    <x v="33"/>
    <x v="33"/>
    <x v="1"/>
    <n v="847"/>
    <s v="Pre_Course_Exam_1_b"/>
    <x v="1"/>
    <n v="2"/>
  </r>
  <r>
    <x v="33"/>
    <x v="33"/>
    <x v="2"/>
    <n v="848"/>
    <s v="Pre_Course_Exam_1_c"/>
    <x v="1"/>
    <n v="2"/>
  </r>
  <r>
    <x v="33"/>
    <x v="33"/>
    <x v="3"/>
    <n v="849"/>
    <s v="Pre_Course_Exam_1_d"/>
    <x v="0"/>
    <n v="4"/>
  </r>
  <r>
    <x v="33"/>
    <x v="33"/>
    <x v="4"/>
    <n v="850"/>
    <s v="Pre_Course_Exam_1_e"/>
    <x v="0"/>
    <n v="3"/>
  </r>
  <r>
    <x v="33"/>
    <x v="33"/>
    <x v="5"/>
    <n v="851"/>
    <s v="Pre_Course_Exam_1_f"/>
    <x v="1"/>
    <s v="&lt;OMOBJ xmlns='http://www.openmath.org/OpenMath' version='2.0' cdbase='http://www.openmath.org/cd'&gt;&lt;OMF dec='0.35'/&gt;&lt;/OMOBJ&gt;"/>
  </r>
  <r>
    <x v="33"/>
    <x v="33"/>
    <x v="6"/>
    <n v="853"/>
    <s v="Pre_Course_Exam_1_g2"/>
    <x v="1"/>
    <s v="&lt;OMOBJ xmlns='http://www.openmath.org/OpenMath' version='2.0' cdbase='http://www.openmath.org/cd'&gt;&lt;OMF dec='13.5'/&gt;&lt;/OMOBJ&gt;"/>
  </r>
  <r>
    <x v="33"/>
    <x v="33"/>
    <x v="7"/>
    <n v="852"/>
    <s v="Pre_Course_Exam_1_g"/>
    <x v="2"/>
    <s v="&lt;OMOBJ xmlns='http://www.openmath.org/OpenMath' version='2.0' cdbase='http://www.openmath.org/cd'&gt;&lt;OMF dec='0.314'/&gt;&lt;/OMOBJ&gt;"/>
  </r>
  <r>
    <x v="33"/>
    <x v="33"/>
    <x v="7"/>
    <n v="852"/>
    <s v="Pre_Course_Exam_1_g"/>
    <x v="2"/>
    <s v="&lt;OMOBJ xmlns='http://www.openmath.org/OpenMath' version='2.0' cdbase='http://www.openmath.org/cd'&gt;&lt;OMF dec='6.563'/&gt;&lt;/OMOBJ&gt;"/>
  </r>
  <r>
    <x v="33"/>
    <x v="33"/>
    <x v="8"/>
    <n v="854"/>
    <s v="Pre_Course_Exam_1_h"/>
    <x v="0"/>
    <n v="4"/>
  </r>
  <r>
    <x v="33"/>
    <x v="33"/>
    <x v="9"/>
    <n v="855"/>
    <s v="Pre_Course_Exam_1_i"/>
    <x v="0"/>
    <n v="1"/>
  </r>
  <r>
    <x v="33"/>
    <x v="33"/>
    <x v="10"/>
    <n v="856"/>
    <s v="Pre_Course_Exam_1_l"/>
    <x v="0"/>
    <n v="3"/>
  </r>
  <r>
    <x v="33"/>
    <x v="33"/>
    <x v="11"/>
    <n v="858"/>
    <s v="Pre_Course_Exam_1_n"/>
    <x v="0"/>
    <n v="3"/>
  </r>
  <r>
    <x v="33"/>
    <x v="33"/>
    <x v="12"/>
    <n v="857"/>
    <s v="Pre_Course_Exam_1_m"/>
    <x v="0"/>
    <n v="1"/>
  </r>
  <r>
    <x v="33"/>
    <x v="33"/>
    <x v="13"/>
    <n v="873"/>
    <s v="Pre_Course_Exam_1_o"/>
    <x v="1"/>
    <n v="4"/>
  </r>
  <r>
    <x v="33"/>
    <x v="33"/>
    <x v="14"/>
    <n v="844"/>
    <s v="Pre_Course_Exam_2_a"/>
    <x v="0"/>
    <n v="3"/>
  </r>
  <r>
    <x v="33"/>
    <x v="33"/>
    <x v="15"/>
    <n v="859"/>
    <s v="Pre_Course_Exam_2_b"/>
    <x v="4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3"/>
    <x v="33"/>
    <x v="15"/>
    <n v="859"/>
    <s v="Pre_Course_Exam_2_b"/>
    <x v="4"/>
    <s v="&lt;OMOBJ xmlns='http://www.openmath.org/OpenMath' version='2.0' cdbase='http://www.openmath.org/cd'&gt;&lt;OMI&gt;5&lt;/OMI&gt;&lt;/OMOBJ&gt;"/>
  </r>
  <r>
    <x v="33"/>
    <x v="33"/>
    <x v="15"/>
    <n v="859"/>
    <s v="Pre_Course_Exam_2_b"/>
    <x v="4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3"/>
    <x v="33"/>
    <x v="16"/>
    <n v="860"/>
    <s v="Pre_Course_Exam_2_c"/>
    <x v="0"/>
    <s v="&lt;OMOBJ xmlns='http://www.openmath.org/OpenMath' version='2.0' cdbase='http://www.openmath.org/cd'&gt;&lt;OMF dec='0.367'/&gt;&lt;/OMOBJ&gt;"/>
  </r>
  <r>
    <x v="33"/>
    <x v="33"/>
    <x v="17"/>
    <n v="861"/>
    <s v="Pre_Course_Exam_2_d"/>
    <x v="0"/>
    <s v="&lt;OMOBJ xmlns='http://www.openmath.org/OpenMath' version='2.0' cdbase='http://www.openmath.org/cd'&gt;&lt;OMF dec='2.49'/&gt;&lt;/OMOBJ&gt;"/>
  </r>
  <r>
    <x v="33"/>
    <x v="33"/>
    <x v="17"/>
    <n v="861"/>
    <s v="Pre_Course_Exam_2_d"/>
    <x v="0"/>
    <s v="&lt;OMOBJ xmlns='http://www.openmath.org/OpenMath' version='2.0' cdbase='http://www.openmath.org/cd'&gt;&lt;OMF dec='3.3'/&gt;&lt;/OMOBJ&gt;"/>
  </r>
  <r>
    <x v="33"/>
    <x v="33"/>
    <x v="17"/>
    <n v="861"/>
    <s v="Pre_Course_Exam_2_d"/>
    <x v="0"/>
    <s v="&lt;OMOBJ xmlns='http://www.openmath.org/OpenMath' version='2.0' cdbase='http://www.openmath.org/cd'&gt;&lt;OMA&gt;&lt;OMS cd='arith1' name='minus'/&gt;&lt;OMF dec='4.23'/&gt;&lt;OMF dec='6.02'/&gt;&lt;/OMA&gt;&lt;/OMOBJ&gt;"/>
  </r>
  <r>
    <x v="33"/>
    <x v="33"/>
    <x v="18"/>
    <n v="862"/>
    <s v="Pre_Course_Exam_2_f"/>
    <x v="1"/>
    <n v="2"/>
  </r>
  <r>
    <x v="33"/>
    <x v="33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3"/>
    <x v="33"/>
    <x v="20"/>
    <n v="864"/>
    <s v="Pre_Course_Exam_3_a"/>
    <x v="0"/>
    <s v="[&quot;2&quot;,&quot;3&quot;]"/>
  </r>
  <r>
    <x v="33"/>
    <x v="33"/>
    <x v="21"/>
    <n v="865"/>
    <s v="Pre_Course_Exam_3_b"/>
    <x v="0"/>
    <n v="2"/>
  </r>
  <r>
    <x v="33"/>
    <x v="33"/>
    <x v="22"/>
    <n v="866"/>
    <s v="Pre_Course_Exam_3_c"/>
    <x v="1"/>
    <n v="1"/>
  </r>
  <r>
    <x v="33"/>
    <x v="33"/>
    <x v="23"/>
    <n v="867"/>
    <s v="Pre_Course_Exam_3_d"/>
    <x v="1"/>
    <n v="2"/>
  </r>
  <r>
    <x v="33"/>
    <x v="33"/>
    <x v="24"/>
    <n v="868"/>
    <s v="Pre_Course_Exam_3_e"/>
    <x v="0"/>
    <n v="3"/>
  </r>
  <r>
    <x v="33"/>
    <x v="33"/>
    <x v="25"/>
    <n v="869"/>
    <s v="Pre_Course_Exam_3_f"/>
    <x v="1"/>
    <n v="2"/>
  </r>
  <r>
    <x v="33"/>
    <x v="33"/>
    <x v="26"/>
    <n v="870"/>
    <s v="Pre_Course_Exam_3_g"/>
    <x v="0"/>
    <n v="2"/>
  </r>
  <r>
    <x v="33"/>
    <x v="33"/>
    <x v="27"/>
    <n v="871"/>
    <s v="Pre_Course_Exam_3_h"/>
    <x v="0"/>
    <n v="4"/>
  </r>
  <r>
    <x v="33"/>
    <x v="33"/>
    <x v="28"/>
    <n v="872"/>
    <s v="Pre_Course_Exam_3_i"/>
    <x v="0"/>
    <n v="1"/>
  </r>
  <r>
    <x v="34"/>
    <x v="34"/>
    <x v="0"/>
    <n v="846"/>
    <s v="Pre_Course_Exam_1_a"/>
    <x v="0"/>
    <n v="1"/>
  </r>
  <r>
    <x v="34"/>
    <x v="34"/>
    <x v="1"/>
    <n v="847"/>
    <s v="Pre_Course_Exam_1_b"/>
    <x v="1"/>
    <n v="2"/>
  </r>
  <r>
    <x v="34"/>
    <x v="34"/>
    <x v="2"/>
    <n v="848"/>
    <s v="Pre_Course_Exam_1_c"/>
    <x v="0"/>
    <n v="1"/>
  </r>
  <r>
    <x v="34"/>
    <x v="34"/>
    <x v="3"/>
    <n v="849"/>
    <s v="Pre_Course_Exam_1_d"/>
    <x v="0"/>
    <n v="2"/>
  </r>
  <r>
    <x v="34"/>
    <x v="34"/>
    <x v="4"/>
    <n v="850"/>
    <s v="Pre_Course_Exam_1_e"/>
    <x v="0"/>
    <n v="3"/>
  </r>
  <r>
    <x v="34"/>
    <x v="34"/>
    <x v="5"/>
    <n v="851"/>
    <s v="Pre_Course_Exam_1_f"/>
    <x v="0"/>
    <s v="&lt;OMOBJ xmlns='http://www.openmath.org/OpenMath' version='2.0' cdbase='http://www.openmath.org/cd'&gt;&lt;OMF dec='1.2'/&gt;&lt;/OMOBJ&gt;"/>
  </r>
  <r>
    <x v="34"/>
    <x v="34"/>
    <x v="6"/>
    <n v="853"/>
    <s v="Pre_Course_Exam_1_g2"/>
    <x v="0"/>
    <s v="&lt;OMOBJ xmlns='http://www.openmath.org/OpenMath' version='2.0' cdbase='http://www.openmath.org/cd'&gt;&lt;OMF dec='1.1'/&gt;&lt;/OMOBJ&gt;"/>
  </r>
  <r>
    <x v="34"/>
    <x v="34"/>
    <x v="7"/>
    <n v="852"/>
    <s v="Pre_Course_Exam_1_g"/>
    <x v="0"/>
    <s v="&lt;OMOBJ xmlns='http://www.openmath.org/OpenMath' version='2.0' cdbase='http://www.openmath.org/cd'&gt;&lt;OMI&gt;2&lt;/OMI&gt;&lt;/OMOBJ&gt;"/>
  </r>
  <r>
    <x v="34"/>
    <x v="34"/>
    <x v="7"/>
    <n v="852"/>
    <s v="Pre_Course_Exam_1_g"/>
    <x v="0"/>
    <s v="&lt;OMOBJ xmlns='http://www.openmath.org/OpenMath' version='2.0' cdbase='http://www.openmath.org/cd'&gt;&lt;OMI&gt;3&lt;/OMI&gt;&lt;/OMOBJ&gt;"/>
  </r>
  <r>
    <x v="34"/>
    <x v="34"/>
    <x v="8"/>
    <n v="854"/>
    <s v="Pre_Course_Exam_1_h"/>
    <x v="0"/>
    <n v="1"/>
  </r>
  <r>
    <x v="34"/>
    <x v="34"/>
    <x v="9"/>
    <n v="855"/>
    <s v="Pre_Course_Exam_1_i"/>
    <x v="1"/>
    <n v="3"/>
  </r>
  <r>
    <x v="34"/>
    <x v="34"/>
    <x v="10"/>
    <n v="856"/>
    <s v="Pre_Course_Exam_1_l"/>
    <x v="0"/>
    <n v="1"/>
  </r>
  <r>
    <x v="34"/>
    <x v="34"/>
    <x v="11"/>
    <n v="858"/>
    <s v="Pre_Course_Exam_1_n"/>
    <x v="0"/>
    <n v="3"/>
  </r>
  <r>
    <x v="34"/>
    <x v="34"/>
    <x v="12"/>
    <n v="857"/>
    <s v="Pre_Course_Exam_1_m"/>
    <x v="1"/>
    <n v="2"/>
  </r>
  <r>
    <x v="34"/>
    <x v="34"/>
    <x v="13"/>
    <n v="873"/>
    <s v="Pre_Course_Exam_1_o"/>
    <x v="1"/>
    <n v="4"/>
  </r>
  <r>
    <x v="34"/>
    <x v="34"/>
    <x v="14"/>
    <n v="844"/>
    <s v="Pre_Course_Exam_2_a"/>
    <x v="0"/>
    <n v="3"/>
  </r>
  <r>
    <x v="34"/>
    <x v="34"/>
    <x v="15"/>
    <n v="859"/>
    <s v="Pre_Course_Exam_2_b"/>
    <x v="0"/>
    <s v="&lt;OMOBJ xmlns='http://www.openmath.org/OpenMath' version='2.0' cdbase='http://www.openmath.org/cd'&gt;&lt;OMI&gt;4&lt;/OMI&gt;&lt;/OMOBJ&gt;"/>
  </r>
  <r>
    <x v="34"/>
    <x v="34"/>
    <x v="15"/>
    <n v="859"/>
    <s v="Pre_Course_Exam_2_b"/>
    <x v="0"/>
    <s v="&lt;OMOBJ xmlns='http://www.openmath.org/OpenMath' version='2.0' cdbase='http://www.openmath.org/cd'&gt;&lt;OMI&gt;9&lt;/OMI&gt;&lt;/OMOBJ&gt;"/>
  </r>
  <r>
    <x v="34"/>
    <x v="34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- ]&lt;/OMSTR&gt;&lt;/OME&gt;&lt;/OMOBJ&gt;"/>
  </r>
  <r>
    <x v="34"/>
    <x v="34"/>
    <x v="16"/>
    <n v="860"/>
    <s v="Pre_Course_Exam_2_c"/>
    <x v="0"/>
    <s v="&lt;OMOBJ xmlns='http://www.openmath.org/OpenMath' version='2.0' cdbase='http://www.openmath.org/cd'&gt;&lt;OMI&gt;5&lt;/OMI&gt;&lt;/OMOBJ&gt;"/>
  </r>
  <r>
    <x v="34"/>
    <x v="34"/>
    <x v="17"/>
    <n v="861"/>
    <s v="Pre_Course_Exam_2_d"/>
    <x v="0"/>
    <s v="&lt;OMOBJ xmlns='http://www.openmath.org/OpenMath' version='2.0' cdbase='http://www.openmath.org/cd'&gt;&lt;OMI&gt;3&lt;/OMI&gt;&lt;/OMOBJ&gt;"/>
  </r>
  <r>
    <x v="34"/>
    <x v="34"/>
    <x v="17"/>
    <n v="861"/>
    <s v="Pre_Course_Exam_2_d"/>
    <x v="0"/>
    <s v="&lt;OMOBJ xmlns='http://www.openmath.org/OpenMath' version='2.0' cdbase='http://www.openmath.org/cd'&gt;&lt;OMI&gt;4&lt;/OMI&gt;&lt;/OMOBJ&gt;"/>
  </r>
  <r>
    <x v="34"/>
    <x v="34"/>
    <x v="17"/>
    <n v="861"/>
    <s v="Pre_Course_Exam_2_d"/>
    <x v="0"/>
    <s v="&lt;OMOBJ xmlns='http://www.openmath.org/OpenMath' version='2.0' cdbase='http://www.openmath.org/cd'&gt;&lt;OMI&gt;5&lt;/OMI&gt;&lt;/OMOBJ&gt;"/>
  </r>
  <r>
    <x v="34"/>
    <x v="34"/>
    <x v="18"/>
    <n v="862"/>
    <s v="Pre_Course_Exam_2_f"/>
    <x v="0"/>
    <n v="1"/>
  </r>
  <r>
    <x v="34"/>
    <x v="34"/>
    <x v="19"/>
    <n v="863"/>
    <s v="Pre_Course_Exam_2_e"/>
    <x v="0"/>
    <s v="&lt;OMOBJ xmlns='http://www.openmath.org/OpenMath' version='2.0' cdbase='http://www.openmath.org/cd'&gt;&lt;OMI&gt;6&lt;/OMI&gt;&lt;/OMOBJ&gt;"/>
  </r>
  <r>
    <x v="34"/>
    <x v="34"/>
    <x v="20"/>
    <n v="864"/>
    <s v="Pre_Course_Exam_3_a"/>
    <x v="0"/>
    <s v="&quot;&quot;"/>
  </r>
  <r>
    <x v="34"/>
    <x v="34"/>
    <x v="21"/>
    <n v="865"/>
    <s v="Pre_Course_Exam_3_b"/>
    <x v="1"/>
    <n v="1"/>
  </r>
  <r>
    <x v="34"/>
    <x v="34"/>
    <x v="22"/>
    <n v="866"/>
    <s v="Pre_Course_Exam_3_c"/>
    <x v="0"/>
    <m/>
  </r>
  <r>
    <x v="34"/>
    <x v="34"/>
    <x v="23"/>
    <n v="867"/>
    <s v="Pre_Course_Exam_3_d"/>
    <x v="0"/>
    <m/>
  </r>
  <r>
    <x v="34"/>
    <x v="34"/>
    <x v="24"/>
    <n v="868"/>
    <s v="Pre_Course_Exam_3_e"/>
    <x v="1"/>
    <n v="1"/>
  </r>
  <r>
    <x v="34"/>
    <x v="34"/>
    <x v="25"/>
    <n v="869"/>
    <s v="Pre_Course_Exam_3_f"/>
    <x v="0"/>
    <m/>
  </r>
  <r>
    <x v="34"/>
    <x v="34"/>
    <x v="26"/>
    <n v="870"/>
    <s v="Pre_Course_Exam_3_g"/>
    <x v="0"/>
    <m/>
  </r>
  <r>
    <x v="34"/>
    <x v="34"/>
    <x v="27"/>
    <n v="871"/>
    <s v="Pre_Course_Exam_3_h"/>
    <x v="0"/>
    <m/>
  </r>
  <r>
    <x v="34"/>
    <x v="34"/>
    <x v="28"/>
    <n v="872"/>
    <s v="Pre_Course_Exam_3_i"/>
    <x v="0"/>
    <m/>
  </r>
  <r>
    <x v="12"/>
    <x v="12"/>
    <x v="0"/>
    <n v="846"/>
    <s v="Pre_Course_Exam_1_a"/>
    <x v="1"/>
    <n v="2"/>
  </r>
  <r>
    <x v="12"/>
    <x v="12"/>
    <x v="1"/>
    <n v="847"/>
    <s v="Pre_Course_Exam_1_b"/>
    <x v="0"/>
    <n v="1"/>
  </r>
  <r>
    <x v="12"/>
    <x v="12"/>
    <x v="2"/>
    <n v="848"/>
    <s v="Pre_Course_Exam_1_c"/>
    <x v="0"/>
    <n v="1"/>
  </r>
  <r>
    <x v="12"/>
    <x v="12"/>
    <x v="3"/>
    <n v="849"/>
    <s v="Pre_Course_Exam_1_d"/>
    <x v="0"/>
    <m/>
  </r>
  <r>
    <x v="12"/>
    <x v="12"/>
    <x v="4"/>
    <n v="850"/>
    <s v="Pre_Course_Exam_1_e"/>
    <x v="1"/>
    <n v="1"/>
  </r>
  <r>
    <x v="12"/>
    <x v="12"/>
    <x v="5"/>
    <n v="851"/>
    <s v="Pre_Course_Exam_1_f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8"/>
    <n v="854"/>
    <s v="Pre_Course_Exam_1_h"/>
    <x v="0"/>
    <m/>
  </r>
  <r>
    <x v="12"/>
    <x v="12"/>
    <x v="9"/>
    <n v="855"/>
    <s v="Pre_Course_Exam_1_i"/>
    <x v="0"/>
    <m/>
  </r>
  <r>
    <x v="12"/>
    <x v="12"/>
    <x v="10"/>
    <n v="856"/>
    <s v="Pre_Course_Exam_1_l"/>
    <x v="0"/>
    <m/>
  </r>
  <r>
    <x v="12"/>
    <x v="12"/>
    <x v="11"/>
    <n v="858"/>
    <s v="Pre_Course_Exam_1_n"/>
    <x v="0"/>
    <m/>
  </r>
  <r>
    <x v="12"/>
    <x v="12"/>
    <x v="12"/>
    <n v="857"/>
    <s v="Pre_Course_Exam_1_m"/>
    <x v="0"/>
    <m/>
  </r>
  <r>
    <x v="12"/>
    <x v="12"/>
    <x v="13"/>
    <n v="873"/>
    <s v="Pre_Course_Exam_1_o"/>
    <x v="0"/>
    <m/>
  </r>
  <r>
    <x v="12"/>
    <x v="12"/>
    <x v="14"/>
    <n v="844"/>
    <s v="Pre_Course_Exam_2_a"/>
    <x v="0"/>
    <m/>
  </r>
  <r>
    <x v="12"/>
    <x v="12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6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18"/>
    <n v="862"/>
    <s v="Pre_Course_Exam_2_f"/>
    <x v="0"/>
    <m/>
  </r>
  <r>
    <x v="12"/>
    <x v="12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12"/>
    <x v="12"/>
    <x v="20"/>
    <n v="864"/>
    <s v="Pre_Course_Exam_3_a"/>
    <x v="0"/>
    <s v="&quot;&quot;"/>
  </r>
  <r>
    <x v="12"/>
    <x v="12"/>
    <x v="21"/>
    <n v="865"/>
    <s v="Pre_Course_Exam_3_b"/>
    <x v="0"/>
    <m/>
  </r>
  <r>
    <x v="12"/>
    <x v="12"/>
    <x v="22"/>
    <n v="866"/>
    <s v="Pre_Course_Exam_3_c"/>
    <x v="0"/>
    <m/>
  </r>
  <r>
    <x v="12"/>
    <x v="12"/>
    <x v="23"/>
    <n v="867"/>
    <s v="Pre_Course_Exam_3_d"/>
    <x v="0"/>
    <m/>
  </r>
  <r>
    <x v="12"/>
    <x v="12"/>
    <x v="24"/>
    <n v="868"/>
    <s v="Pre_Course_Exam_3_e"/>
    <x v="0"/>
    <m/>
  </r>
  <r>
    <x v="12"/>
    <x v="12"/>
    <x v="25"/>
    <n v="869"/>
    <s v="Pre_Course_Exam_3_f"/>
    <x v="0"/>
    <m/>
  </r>
  <r>
    <x v="12"/>
    <x v="12"/>
    <x v="26"/>
    <n v="870"/>
    <s v="Pre_Course_Exam_3_g"/>
    <x v="0"/>
    <m/>
  </r>
  <r>
    <x v="12"/>
    <x v="12"/>
    <x v="27"/>
    <n v="871"/>
    <s v="Pre_Course_Exam_3_h"/>
    <x v="0"/>
    <m/>
  </r>
  <r>
    <x v="12"/>
    <x v="12"/>
    <x v="28"/>
    <n v="872"/>
    <s v="Pre_Course_Exam_3_i"/>
    <x v="0"/>
    <m/>
  </r>
  <r>
    <x v="35"/>
    <x v="35"/>
    <x v="0"/>
    <n v="846"/>
    <s v="Pre_Course_Exam_1_a"/>
    <x v="1"/>
    <n v="2"/>
  </r>
  <r>
    <x v="35"/>
    <x v="35"/>
    <x v="1"/>
    <n v="847"/>
    <s v="Pre_Course_Exam_1_b"/>
    <x v="1"/>
    <n v="2"/>
  </r>
  <r>
    <x v="35"/>
    <x v="35"/>
    <x v="2"/>
    <n v="848"/>
    <s v="Pre_Course_Exam_1_c"/>
    <x v="1"/>
    <n v="2"/>
  </r>
  <r>
    <x v="35"/>
    <x v="35"/>
    <x v="3"/>
    <n v="849"/>
    <s v="Pre_Course_Exam_1_d"/>
    <x v="1"/>
    <n v="1"/>
  </r>
  <r>
    <x v="35"/>
    <x v="35"/>
    <x v="4"/>
    <n v="850"/>
    <s v="Pre_Course_Exam_1_e"/>
    <x v="1"/>
    <n v="1"/>
  </r>
  <r>
    <x v="35"/>
    <x v="35"/>
    <x v="5"/>
    <n v="851"/>
    <s v="Pre_Course_Exam_1_f"/>
    <x v="1"/>
    <s v="&lt;OMOBJ xmlns='http://www.openmath.org/OpenMath' version='2.0' cdbase='http://www.openmath.org/cd'&gt;&lt;OMF dec='0.35'/&gt;&lt;/OMOBJ&gt;"/>
  </r>
  <r>
    <x v="35"/>
    <x v="35"/>
    <x v="6"/>
    <n v="853"/>
    <s v="Pre_Course_Exam_1_g2"/>
    <x v="1"/>
    <s v="&lt;OMOBJ xmlns='http://www.openmath.org/OpenMath' version='2.0' cdbase='http://www.openmath.org/cd'&gt;&lt;OMF dec='13.5'/&gt;&lt;/OMOBJ&gt;"/>
  </r>
  <r>
    <x v="35"/>
    <x v="35"/>
    <x v="7"/>
    <n v="852"/>
    <s v="Pre_Course_Exam_1_g"/>
    <x v="2"/>
    <s v="&lt;OMOBJ xmlns='http://www.openmath.org/OpenMath' version='2.0' cdbase='http://www.openmath.org/cd'&gt;&lt;OMF dec='0.314'/&gt;&lt;/OMOBJ&gt;"/>
  </r>
  <r>
    <x v="35"/>
    <x v="35"/>
    <x v="7"/>
    <n v="852"/>
    <s v="Pre_Course_Exam_1_g"/>
    <x v="2"/>
    <s v="&lt;OMOBJ xmlns='http://www.openmath.org/OpenMath' version='2.0' cdbase='http://www.openmath.org/cd'&gt;&lt;OMF dec='6.564'/&gt;&lt;/OMOBJ&gt;"/>
  </r>
  <r>
    <x v="35"/>
    <x v="35"/>
    <x v="8"/>
    <n v="854"/>
    <s v="Pre_Course_Exam_1_h"/>
    <x v="1"/>
    <n v="3"/>
  </r>
  <r>
    <x v="35"/>
    <x v="35"/>
    <x v="9"/>
    <n v="855"/>
    <s v="Pre_Course_Exam_1_i"/>
    <x v="0"/>
    <m/>
  </r>
  <r>
    <x v="35"/>
    <x v="35"/>
    <x v="10"/>
    <n v="856"/>
    <s v="Pre_Course_Exam_1_l"/>
    <x v="1"/>
    <n v="2"/>
  </r>
  <r>
    <x v="35"/>
    <x v="35"/>
    <x v="11"/>
    <n v="858"/>
    <s v="Pre_Course_Exam_1_n"/>
    <x v="0"/>
    <n v="4"/>
  </r>
  <r>
    <x v="35"/>
    <x v="35"/>
    <x v="12"/>
    <n v="857"/>
    <s v="Pre_Course_Exam_1_m"/>
    <x v="1"/>
    <n v="2"/>
  </r>
  <r>
    <x v="35"/>
    <x v="35"/>
    <x v="13"/>
    <n v="873"/>
    <s v="Pre_Course_Exam_1_o"/>
    <x v="0"/>
    <n v="2"/>
  </r>
  <r>
    <x v="35"/>
    <x v="35"/>
    <x v="14"/>
    <n v="844"/>
    <s v="Pre_Course_Exam_2_a"/>
    <x v="1"/>
    <n v="1"/>
  </r>
  <r>
    <x v="35"/>
    <x v="35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16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17"/>
    <n v="861"/>
    <s v="Pre_Course_Exam_2_d"/>
    <x v="3"/>
    <s v="&lt;OMOBJ xmlns='http://www.openmath.org/OpenMath' version='2.0' cdbase='http://www.openmath.org/cd'&gt;&lt;OMF dec='6.21'/&gt;&lt;/OMOBJ&gt;"/>
  </r>
  <r>
    <x v="35"/>
    <x v="35"/>
    <x v="17"/>
    <n v="861"/>
    <s v="Pre_Course_Exam_2_d"/>
    <x v="3"/>
    <s v="&lt;OMOBJ xmlns='http://www.openmath.org/OpenMath' version='2.0' cdbase='http://www.openmath.org/cd'&gt;&lt;OMF dec='5.94'/&gt;&lt;/OMOBJ&gt;"/>
  </r>
  <r>
    <x v="35"/>
    <x v="35"/>
    <x v="17"/>
    <n v="861"/>
    <s v="Pre_Course_Exam_2_d"/>
    <x v="3"/>
    <s v="&lt;OMOBJ xmlns='http://www.openmath.org/OpenMath' version='2.0' cdbase='http://www.openmath.org/cd'&gt;&lt;OMF dec='1.78'/&gt;&lt;/OMOBJ&gt;"/>
  </r>
  <r>
    <x v="35"/>
    <x v="35"/>
    <x v="18"/>
    <n v="862"/>
    <s v="Pre_Course_Exam_2_f"/>
    <x v="1"/>
    <n v="2"/>
  </r>
  <r>
    <x v="35"/>
    <x v="35"/>
    <x v="19"/>
    <n v="863"/>
    <s v="Pre_Course_Exam_2_e"/>
    <x v="1"/>
    <s v="&lt;OMOBJ xmlns='http://www.openmath.org/OpenMath' version='2.0' cdbase='http://www.openmath.org/cd'&gt;&lt;OMF dec='0.80'/&gt;&lt;/OMOBJ&gt;"/>
  </r>
  <r>
    <x v="35"/>
    <x v="35"/>
    <x v="20"/>
    <n v="864"/>
    <s v="Pre_Course_Exam_3_a"/>
    <x v="1"/>
    <s v="[&quot;4&quot;,&quot;3&quot;]"/>
  </r>
  <r>
    <x v="35"/>
    <x v="35"/>
    <x v="21"/>
    <n v="865"/>
    <s v="Pre_Course_Exam_3_b"/>
    <x v="1"/>
    <n v="1"/>
  </r>
  <r>
    <x v="35"/>
    <x v="35"/>
    <x v="22"/>
    <n v="866"/>
    <s v="Pre_Course_Exam_3_c"/>
    <x v="1"/>
    <n v="1"/>
  </r>
  <r>
    <x v="35"/>
    <x v="35"/>
    <x v="23"/>
    <n v="867"/>
    <s v="Pre_Course_Exam_3_d"/>
    <x v="1"/>
    <n v="2"/>
  </r>
  <r>
    <x v="35"/>
    <x v="35"/>
    <x v="24"/>
    <n v="868"/>
    <s v="Pre_Course_Exam_3_e"/>
    <x v="0"/>
    <m/>
  </r>
  <r>
    <x v="35"/>
    <x v="35"/>
    <x v="25"/>
    <n v="869"/>
    <s v="Pre_Course_Exam_3_f"/>
    <x v="0"/>
    <m/>
  </r>
  <r>
    <x v="35"/>
    <x v="35"/>
    <x v="26"/>
    <n v="870"/>
    <s v="Pre_Course_Exam_3_g"/>
    <x v="1"/>
    <n v="1"/>
  </r>
  <r>
    <x v="35"/>
    <x v="35"/>
    <x v="27"/>
    <n v="871"/>
    <s v="Pre_Course_Exam_3_h"/>
    <x v="1"/>
    <n v="1"/>
  </r>
  <r>
    <x v="35"/>
    <x v="35"/>
    <x v="28"/>
    <n v="872"/>
    <s v="Pre_Course_Exam_3_i"/>
    <x v="0"/>
    <n v="5"/>
  </r>
  <r>
    <x v="36"/>
    <x v="36"/>
    <x v="0"/>
    <n v="846"/>
    <s v="Pre_Course_Exam_1_a"/>
    <x v="1"/>
    <n v="2"/>
  </r>
  <r>
    <x v="36"/>
    <x v="36"/>
    <x v="1"/>
    <n v="847"/>
    <s v="Pre_Course_Exam_1_b"/>
    <x v="0"/>
    <n v="1"/>
  </r>
  <r>
    <x v="36"/>
    <x v="36"/>
    <x v="2"/>
    <n v="848"/>
    <s v="Pre_Course_Exam_1_c"/>
    <x v="1"/>
    <n v="2"/>
  </r>
  <r>
    <x v="36"/>
    <x v="36"/>
    <x v="3"/>
    <n v="849"/>
    <s v="Pre_Course_Exam_1_d"/>
    <x v="0"/>
    <n v="4"/>
  </r>
  <r>
    <x v="36"/>
    <x v="36"/>
    <x v="4"/>
    <n v="850"/>
    <s v="Pre_Course_Exam_1_e"/>
    <x v="1"/>
    <n v="1"/>
  </r>
  <r>
    <x v="36"/>
    <x v="36"/>
    <x v="5"/>
    <n v="851"/>
    <s v="Pre_Course_Exam_1_f"/>
    <x v="1"/>
    <s v="&lt;OMOBJ xmlns='http://www.openmath.org/OpenMath' version='2.0' cdbase='http://www.openmath.org/cd'&gt;&lt;OMF dec='0.35'/&gt;&lt;/OMOBJ&gt;"/>
  </r>
  <r>
    <x v="36"/>
    <x v="36"/>
    <x v="6"/>
    <n v="853"/>
    <s v="Pre_Course_Exam_1_g2"/>
    <x v="0"/>
    <s v="&lt;OMOBJ xmlns='http://www.openmath.org/OpenMath' version='2.0' cdbase='http://www.openmath.org/cd'&gt;&lt;OMI&gt;0&lt;/OMI&gt;&lt;/OMOBJ&gt;"/>
  </r>
  <r>
    <x v="36"/>
    <x v="36"/>
    <x v="7"/>
    <n v="852"/>
    <s v="Pre_Course_Exam_1_g"/>
    <x v="0"/>
    <s v="&lt;OMOBJ xmlns='http://www.openmath.org/OpenMath' version='2.0' cdbase='http://www.openmath.org/cd'&gt;&lt;OMI&gt;0&lt;/OMI&gt;&lt;/OMOBJ&gt;"/>
  </r>
  <r>
    <x v="36"/>
    <x v="36"/>
    <x v="7"/>
    <n v="852"/>
    <s v="Pre_Course_Exam_1_g"/>
    <x v="0"/>
    <s v="&lt;OMOBJ xmlns='http://www.openmath.org/OpenMath' version='2.0' cdbase='http://www.openmath.org/cd'&gt;&lt;OMF dec='9.8'/&gt;&lt;/OMOBJ&gt;"/>
  </r>
  <r>
    <x v="36"/>
    <x v="36"/>
    <x v="8"/>
    <n v="854"/>
    <s v="Pre_Course_Exam_1_h"/>
    <x v="1"/>
    <n v="3"/>
  </r>
  <r>
    <x v="36"/>
    <x v="36"/>
    <x v="9"/>
    <n v="855"/>
    <s v="Pre_Course_Exam_1_i"/>
    <x v="1"/>
    <n v="3"/>
  </r>
  <r>
    <x v="36"/>
    <x v="36"/>
    <x v="10"/>
    <n v="856"/>
    <s v="Pre_Course_Exam_1_l"/>
    <x v="1"/>
    <n v="2"/>
  </r>
  <r>
    <x v="36"/>
    <x v="36"/>
    <x v="11"/>
    <n v="858"/>
    <s v="Pre_Course_Exam_1_n"/>
    <x v="0"/>
    <n v="4"/>
  </r>
  <r>
    <x v="36"/>
    <x v="36"/>
    <x v="12"/>
    <n v="857"/>
    <s v="Pre_Course_Exam_1_m"/>
    <x v="1"/>
    <n v="2"/>
  </r>
  <r>
    <x v="36"/>
    <x v="36"/>
    <x v="13"/>
    <n v="873"/>
    <s v="Pre_Course_Exam_1_o"/>
    <x v="0"/>
    <n v="2"/>
  </r>
  <r>
    <x v="36"/>
    <x v="36"/>
    <x v="14"/>
    <n v="844"/>
    <s v="Pre_Course_Exam_2_a"/>
    <x v="1"/>
    <n v="1"/>
  </r>
  <r>
    <x v="36"/>
    <x v="36"/>
    <x v="15"/>
    <n v="859"/>
    <s v="Pre_Course_Exam_2_b"/>
    <x v="3"/>
    <s v="&lt;OMOBJ xmlns='http://www.openmath.org/OpenMath' version='2.0' cdbase='http://www.openmath.org/cd'&gt;&lt;OMF dec='5.13'/&gt;&lt;/OMOBJ&gt;"/>
  </r>
  <r>
    <x v="36"/>
    <x v="36"/>
    <x v="15"/>
    <n v="859"/>
    <s v="Pre_Course_Exam_2_b"/>
    <x v="3"/>
    <s v="&lt;OMOBJ xmlns='http://www.openmath.org/OpenMath' version='2.0' cdbase='http://www.openmath.org/cd'&gt;&lt;OMI&gt;3&lt;/OMI&gt;&lt;/OMOBJ&gt;"/>
  </r>
  <r>
    <x v="36"/>
    <x v="36"/>
    <x v="15"/>
    <n v="859"/>
    <s v="Pre_Course_Exam_2_b"/>
    <x v="3"/>
    <s v="&lt;OMOBJ xmlns='http://www.openmath.org/OpenMath' version='2.0' cdbase='http://www.openmath.org/cd'&gt;&lt;OMI&gt;6&lt;/OMI&gt;&lt;/OMOBJ&gt;"/>
  </r>
  <r>
    <x v="36"/>
    <x v="36"/>
    <x v="16"/>
    <n v="860"/>
    <s v="Pre_Course_Exam_2_c"/>
    <x v="0"/>
    <s v="&lt;OMOBJ xmlns='http://www.openmath.org/OpenMath' version='2.0' cdbase='http://www.openmath.org/cd'&gt;&lt;OMI&gt;0&lt;/OMI&gt;&lt;/OMOBJ&gt;"/>
  </r>
  <r>
    <x v="36"/>
    <x v="36"/>
    <x v="17"/>
    <n v="861"/>
    <s v="Pre_Course_Exam_2_d"/>
    <x v="4"/>
    <s v="&lt;OMOBJ xmlns='http://www.openmath.org/OpenMath' version='2.0' cdbase='http://www.openmath.org/cd'&gt;&lt;OMF dec='6.21'/&gt;&lt;/OMOBJ&gt;"/>
  </r>
  <r>
    <x v="36"/>
    <x v="36"/>
    <x v="17"/>
    <n v="861"/>
    <s v="Pre_Course_Exam_2_d"/>
    <x v="4"/>
    <s v="&lt;OMOBJ xmlns='http://www.openmath.org/OpenMath' version='2.0' cdbase='http://www.openmath.org/cd'&gt;&lt;OMF dec='5.94'/&gt;&lt;/OMOBJ&gt;"/>
  </r>
  <r>
    <x v="36"/>
    <x v="36"/>
    <x v="17"/>
    <n v="861"/>
    <s v="Pre_Course_Exam_2_d"/>
    <x v="4"/>
    <s v="&lt;OMOBJ xmlns='http://www.openmath.org/OpenMath' version='2.0' cdbase='http://www.openmath.org/cd'&gt;&lt;OMA&gt;&lt;OMS cd='logic1' name='and'/&gt;&lt;OMA&gt;&lt;OMS cd='relation1' name='lt'/&gt;&lt;OMF dec='4.24'/&gt;&lt;OMV name='v'/&gt;&lt;/OMA&gt;&lt;OMA&gt;&lt;OMS cd='relation1' name='lt'/&gt;&lt;OMV name='v'"/>
  </r>
  <r>
    <x v="36"/>
    <x v="36"/>
    <x v="18"/>
    <n v="862"/>
    <s v="Pre_Course_Exam_2_f"/>
    <x v="0"/>
    <n v="1"/>
  </r>
  <r>
    <x v="36"/>
    <x v="36"/>
    <x v="19"/>
    <n v="863"/>
    <s v="Pre_Course_Exam_2_e"/>
    <x v="1"/>
    <s v="&lt;OMOBJ xmlns='http://www.openmath.org/OpenMath' version='2.0' cdbase='http://www.openmath.org/cd'&gt;&lt;OMF dec='0.8024'/&gt;&lt;/OMOBJ&gt;"/>
  </r>
  <r>
    <x v="36"/>
    <x v="36"/>
    <x v="20"/>
    <n v="864"/>
    <s v="Pre_Course_Exam_3_a"/>
    <x v="0"/>
    <s v="[&quot;3&quot;]"/>
  </r>
  <r>
    <x v="36"/>
    <x v="36"/>
    <x v="21"/>
    <n v="865"/>
    <s v="Pre_Course_Exam_3_b"/>
    <x v="1"/>
    <n v="1"/>
  </r>
  <r>
    <x v="36"/>
    <x v="36"/>
    <x v="22"/>
    <n v="866"/>
    <s v="Pre_Course_Exam_3_c"/>
    <x v="1"/>
    <n v="1"/>
  </r>
  <r>
    <x v="36"/>
    <x v="36"/>
    <x v="23"/>
    <n v="867"/>
    <s v="Pre_Course_Exam_3_d"/>
    <x v="1"/>
    <n v="2"/>
  </r>
  <r>
    <x v="36"/>
    <x v="36"/>
    <x v="24"/>
    <n v="868"/>
    <s v="Pre_Course_Exam_3_e"/>
    <x v="0"/>
    <n v="3"/>
  </r>
  <r>
    <x v="36"/>
    <x v="36"/>
    <x v="25"/>
    <n v="869"/>
    <s v="Pre_Course_Exam_3_f"/>
    <x v="0"/>
    <n v="4"/>
  </r>
  <r>
    <x v="36"/>
    <x v="36"/>
    <x v="26"/>
    <n v="870"/>
    <s v="Pre_Course_Exam_3_g"/>
    <x v="1"/>
    <n v="1"/>
  </r>
  <r>
    <x v="36"/>
    <x v="36"/>
    <x v="27"/>
    <n v="871"/>
    <s v="Pre_Course_Exam_3_h"/>
    <x v="0"/>
    <n v="3"/>
  </r>
  <r>
    <x v="36"/>
    <x v="36"/>
    <x v="28"/>
    <n v="872"/>
    <s v="Pre_Course_Exam_3_i"/>
    <x v="1"/>
    <n v="6"/>
  </r>
  <r>
    <x v="37"/>
    <x v="37"/>
    <x v="0"/>
    <n v="846"/>
    <s v="Pre_Course_Exam_1_a"/>
    <x v="0"/>
    <n v="1"/>
  </r>
  <r>
    <x v="37"/>
    <x v="37"/>
    <x v="1"/>
    <n v="847"/>
    <s v="Pre_Course_Exam_1_b"/>
    <x v="1"/>
    <n v="2"/>
  </r>
  <r>
    <x v="37"/>
    <x v="37"/>
    <x v="2"/>
    <n v="848"/>
    <s v="Pre_Course_Exam_1_c"/>
    <x v="1"/>
    <n v="2"/>
  </r>
  <r>
    <x v="37"/>
    <x v="37"/>
    <x v="3"/>
    <n v="849"/>
    <s v="Pre_Course_Exam_1_d"/>
    <x v="0"/>
    <n v="2"/>
  </r>
  <r>
    <x v="37"/>
    <x v="37"/>
    <x v="4"/>
    <n v="850"/>
    <s v="Pre_Course_Exam_1_e"/>
    <x v="1"/>
    <n v="1"/>
  </r>
  <r>
    <x v="37"/>
    <x v="37"/>
    <x v="5"/>
    <n v="851"/>
    <s v="Pre_Course_Exam_1_f"/>
    <x v="1"/>
    <s v="&lt;OMOBJ xmlns='http://www.openmath.org/OpenMath' version='2.0' cdbase='http://www.openmath.org/cd'&gt;&lt;OMF dec='0.35'/&gt;&lt;/OMOBJ&gt;"/>
  </r>
  <r>
    <x v="37"/>
    <x v="37"/>
    <x v="6"/>
    <n v="853"/>
    <s v="Pre_Course_Exam_1_g2"/>
    <x v="1"/>
    <s v="&lt;OMOBJ xmlns='http://www.openmath.org/OpenMath' version='2.0' cdbase='http://www.openmath.org/cd'&gt;&lt;OMF dec='13.476'/&gt;&lt;/OMOBJ&gt;"/>
  </r>
  <r>
    <x v="37"/>
    <x v="37"/>
    <x v="7"/>
    <n v="852"/>
    <s v="Pre_Course_Exam_1_g"/>
    <x v="2"/>
    <s v="&lt;OMOBJ xmlns='http://www.openmath.org/OpenMath' version='2.0' cdbase='http://www.openmath.org/cd'&gt;&lt;OMF dec='0.341'/&gt;&lt;/OMOBJ&gt;"/>
  </r>
  <r>
    <x v="37"/>
    <x v="37"/>
    <x v="7"/>
    <n v="852"/>
    <s v="Pre_Course_Exam_1_g"/>
    <x v="2"/>
    <s v="&lt;OMOBJ xmlns='http://www.openmath.org/OpenMath' version='2.0' cdbase='http://www.openmath.org/cd'&gt;&lt;OMF dec='6.564'/&gt;&lt;/OMOBJ&gt;"/>
  </r>
  <r>
    <x v="37"/>
    <x v="37"/>
    <x v="8"/>
    <n v="854"/>
    <s v="Pre_Course_Exam_1_h"/>
    <x v="0"/>
    <n v="2"/>
  </r>
  <r>
    <x v="37"/>
    <x v="37"/>
    <x v="9"/>
    <n v="855"/>
    <s v="Pre_Course_Exam_1_i"/>
    <x v="1"/>
    <n v="3"/>
  </r>
  <r>
    <x v="37"/>
    <x v="37"/>
    <x v="10"/>
    <n v="856"/>
    <s v="Pre_Course_Exam_1_l"/>
    <x v="1"/>
    <n v="2"/>
  </r>
  <r>
    <x v="37"/>
    <x v="37"/>
    <x v="11"/>
    <n v="858"/>
    <s v="Pre_Course_Exam_1_n"/>
    <x v="1"/>
    <n v="1"/>
  </r>
  <r>
    <x v="37"/>
    <x v="37"/>
    <x v="12"/>
    <n v="857"/>
    <s v="Pre_Course_Exam_1_m"/>
    <x v="1"/>
    <n v="2"/>
  </r>
  <r>
    <x v="37"/>
    <x v="37"/>
    <x v="13"/>
    <n v="873"/>
    <s v="Pre_Course_Exam_1_o"/>
    <x v="0"/>
    <n v="2"/>
  </r>
  <r>
    <x v="37"/>
    <x v="37"/>
    <x v="14"/>
    <n v="844"/>
    <s v="Pre_Course_Exam_2_a"/>
    <x v="1"/>
    <n v="1"/>
  </r>
  <r>
    <x v="37"/>
    <x v="37"/>
    <x v="15"/>
    <n v="859"/>
    <s v="Pre_Course_Exam_2_b"/>
    <x v="1"/>
    <s v="&lt;OMOBJ xmlns='http://www.openmath.org/OpenMath' version='2.0' cdbase='http://www.openmath.org/cd'&gt;&lt;OMF dec='5.13'/&gt;&lt;/OMOBJ&gt;"/>
  </r>
  <r>
    <x v="37"/>
    <x v="37"/>
    <x v="15"/>
    <n v="859"/>
    <s v="Pre_Course_Exam_2_b"/>
    <x v="1"/>
    <s v="&lt;OMOBJ xmlns='http://www.openmath.org/OpenMath' version='2.0' cdbase='http://www.openmath.org/cd'&gt;&lt;OMI&gt;5&lt;/OMI&gt;&lt;/OMOBJ&gt;"/>
  </r>
  <r>
    <x v="37"/>
    <x v="37"/>
    <x v="15"/>
    <n v="859"/>
    <s v="Pre_Course_Exam_2_b"/>
    <x v="1"/>
    <s v="&lt;OMOBJ xmlns='http://www.openmath.org/OpenMath' version='2.0' cdbase='http://www.openmath.org/cd'&gt;&lt;OMI&gt;6&lt;/OMI&gt;&lt;/OMOBJ&gt;"/>
  </r>
  <r>
    <x v="37"/>
    <x v="37"/>
    <x v="16"/>
    <n v="860"/>
    <s v="Pre_Course_Exam_2_c"/>
    <x v="0"/>
    <s v="&lt;OMOBJ xmlns='http://www.openmath.org/OpenMath' version='2.0' cdbase='http://www.openmath.org/cd'&gt;&lt;OMF dec='0.402'/&gt;&lt;/OMOBJ&gt;"/>
  </r>
  <r>
    <x v="37"/>
    <x v="37"/>
    <x v="17"/>
    <n v="861"/>
    <s v="Pre_Course_Exam_2_d"/>
    <x v="0"/>
    <s v="&lt;OMOBJ xmlns='http://www.openmath.org/OpenMath' version='2.0' cdbase='http://www.openmath.org/cd'&gt;&lt;OMF dec='5.13'/&gt;&lt;/OMOBJ&gt;"/>
  </r>
  <r>
    <x v="37"/>
    <x v="37"/>
    <x v="17"/>
    <n v="861"/>
    <s v="Pre_Course_Exam_2_d"/>
    <x v="0"/>
    <s v="&lt;OMOBJ xmlns='http://www.openmath.org/OpenMath' version='2.0' cdbase='http://www.openmath.org/cd'&gt;&lt;OMI&gt;118&lt;/OMI&gt;&lt;/OMOBJ&gt;"/>
  </r>
  <r>
    <x v="37"/>
    <x v="37"/>
    <x v="17"/>
    <n v="861"/>
    <s v="Pre_Course_Exam_2_d"/>
    <x v="0"/>
    <s v="&lt;OMOBJ xmlns='http://www.openmath.org/OpenMath' version='2.0' cdbase='http://www.openmath.org/cd'&gt;&lt;OMA&gt;&lt;OMS cd='arith1' name='plus'/&gt;&lt;OMI&gt;118&lt;/OMI&gt;&lt;OMA&gt;&lt;OMS cd='arith1' name='unary_minus'/&gt;&lt;OMF dec='4.38'/&gt;&lt;/OMA&gt;&lt;/OMA&gt;&lt;/OMOBJ&gt;"/>
  </r>
  <r>
    <x v="37"/>
    <x v="37"/>
    <x v="18"/>
    <n v="862"/>
    <s v="Pre_Course_Exam_2_f"/>
    <x v="1"/>
    <n v="2"/>
  </r>
  <r>
    <x v="37"/>
    <x v="37"/>
    <x v="19"/>
    <n v="863"/>
    <s v="Pre_Course_Exam_2_e"/>
    <x v="0"/>
    <s v="&lt;OMOBJ xmlns='http://www.openmath.org/OpenMath' version='2.0' cdbase='http://www.openmath.org/cd'&gt;&lt;OMF dec='0.113'/&gt;&lt;/OMOBJ&gt;"/>
  </r>
  <r>
    <x v="37"/>
    <x v="37"/>
    <x v="20"/>
    <n v="864"/>
    <s v="Pre_Course_Exam_3_a"/>
    <x v="1"/>
    <s v="[&quot;3&quot;,&quot;4&quot;]"/>
  </r>
  <r>
    <x v="37"/>
    <x v="37"/>
    <x v="21"/>
    <n v="865"/>
    <s v="Pre_Course_Exam_3_b"/>
    <x v="0"/>
    <n v="2"/>
  </r>
  <r>
    <x v="37"/>
    <x v="37"/>
    <x v="22"/>
    <n v="866"/>
    <s v="Pre_Course_Exam_3_c"/>
    <x v="1"/>
    <n v="1"/>
  </r>
  <r>
    <x v="37"/>
    <x v="37"/>
    <x v="23"/>
    <n v="867"/>
    <s v="Pre_Course_Exam_3_d"/>
    <x v="1"/>
    <n v="2"/>
  </r>
  <r>
    <x v="37"/>
    <x v="37"/>
    <x v="24"/>
    <n v="868"/>
    <s v="Pre_Course_Exam_3_e"/>
    <x v="0"/>
    <n v="3"/>
  </r>
  <r>
    <x v="37"/>
    <x v="37"/>
    <x v="25"/>
    <n v="869"/>
    <s v="Pre_Course_Exam_3_f"/>
    <x v="0"/>
    <n v="4"/>
  </r>
  <r>
    <x v="37"/>
    <x v="37"/>
    <x v="26"/>
    <n v="870"/>
    <s v="Pre_Course_Exam_3_g"/>
    <x v="1"/>
    <n v="1"/>
  </r>
  <r>
    <x v="37"/>
    <x v="37"/>
    <x v="27"/>
    <n v="871"/>
    <s v="Pre_Course_Exam_3_h"/>
    <x v="0"/>
    <n v="3"/>
  </r>
  <r>
    <x v="37"/>
    <x v="37"/>
    <x v="28"/>
    <n v="872"/>
    <s v="Pre_Course_Exam_3_i"/>
    <x v="0"/>
    <n v="7"/>
  </r>
  <r>
    <x v="38"/>
    <x v="38"/>
    <x v="0"/>
    <n v="846"/>
    <s v="Pre_Course_Exam_1_a"/>
    <x v="1"/>
    <n v="2"/>
  </r>
  <r>
    <x v="38"/>
    <x v="38"/>
    <x v="1"/>
    <n v="847"/>
    <s v="Pre_Course_Exam_1_b"/>
    <x v="1"/>
    <n v="2"/>
  </r>
  <r>
    <x v="38"/>
    <x v="38"/>
    <x v="2"/>
    <n v="848"/>
    <s v="Pre_Course_Exam_1_c"/>
    <x v="1"/>
    <n v="2"/>
  </r>
  <r>
    <x v="38"/>
    <x v="38"/>
    <x v="3"/>
    <n v="849"/>
    <s v="Pre_Course_Exam_1_d"/>
    <x v="0"/>
    <n v="2"/>
  </r>
  <r>
    <x v="38"/>
    <x v="38"/>
    <x v="4"/>
    <n v="850"/>
    <s v="Pre_Course_Exam_1_e"/>
    <x v="0"/>
    <n v="3"/>
  </r>
  <r>
    <x v="38"/>
    <x v="38"/>
    <x v="5"/>
    <n v="851"/>
    <s v="Pre_Course_Exam_1_f"/>
    <x v="0"/>
    <s v="&lt;OMOBJ xmlns='http://www.openmath.org/OpenMath' version='2.0' cdbase='http://www.openmath.org/cd'&gt;&lt;OMI&gt;9&lt;/OMI&gt;&lt;/OMOBJ&gt;"/>
  </r>
  <r>
    <x v="38"/>
    <x v="38"/>
    <x v="6"/>
    <n v="853"/>
    <s v="Pre_Course_Exam_1_g2"/>
    <x v="0"/>
    <s v="&lt;OMOBJ xmlns='http://www.openmath.org/OpenMath' version='2.0' cdbase='http://www.openmath.org/cd'&gt;&lt;OMI&gt;9&lt;/OMI&gt;&lt;/OMOBJ&gt;"/>
  </r>
  <r>
    <x v="38"/>
    <x v="38"/>
    <x v="7"/>
    <n v="852"/>
    <s v="Pre_Course_Exam_1_g"/>
    <x v="0"/>
    <s v="&lt;OMOBJ xmlns='http://www.openmath.org/OpenMath' version='2.0' cdbase='http://www.openmath.org/cd'&gt;&lt;OMI&gt;99&lt;/OMI&gt;&lt;/OMOBJ&gt;"/>
  </r>
  <r>
    <x v="38"/>
    <x v="38"/>
    <x v="7"/>
    <n v="852"/>
    <s v="Pre_Course_Exam_1_g"/>
    <x v="0"/>
    <s v="&lt;OMOBJ xmlns='http://www.openmath.org/OpenMath' version='2.0' cdbase='http://www.openmath.org/cd'&gt;&lt;OMI&gt;8&lt;/OMI&gt;&lt;/OMOBJ&gt;"/>
  </r>
  <r>
    <x v="38"/>
    <x v="38"/>
    <x v="8"/>
    <n v="854"/>
    <s v="Pre_Course_Exam_1_h"/>
    <x v="0"/>
    <n v="4"/>
  </r>
  <r>
    <x v="38"/>
    <x v="38"/>
    <x v="9"/>
    <n v="855"/>
    <s v="Pre_Course_Exam_1_i"/>
    <x v="0"/>
    <n v="2"/>
  </r>
  <r>
    <x v="38"/>
    <x v="38"/>
    <x v="10"/>
    <n v="856"/>
    <s v="Pre_Course_Exam_1_l"/>
    <x v="1"/>
    <n v="2"/>
  </r>
  <r>
    <x v="38"/>
    <x v="38"/>
    <x v="11"/>
    <n v="858"/>
    <s v="Pre_Course_Exam_1_n"/>
    <x v="1"/>
    <n v="1"/>
  </r>
  <r>
    <x v="38"/>
    <x v="38"/>
    <x v="12"/>
    <n v="857"/>
    <s v="Pre_Course_Exam_1_m"/>
    <x v="1"/>
    <n v="2"/>
  </r>
  <r>
    <x v="38"/>
    <x v="38"/>
    <x v="13"/>
    <n v="873"/>
    <s v="Pre_Course_Exam_1_o"/>
    <x v="0"/>
    <n v="3"/>
  </r>
  <r>
    <x v="38"/>
    <x v="38"/>
    <x v="14"/>
    <n v="844"/>
    <s v="Pre_Course_Exam_2_a"/>
    <x v="1"/>
    <n v="1"/>
  </r>
  <r>
    <x v="38"/>
    <x v="38"/>
    <x v="15"/>
    <n v="859"/>
    <s v="Pre_Course_Exam_2_b"/>
    <x v="4"/>
    <s v="&lt;OMOBJ xmlns='http://www.openmath.org/OpenMath' version='2.0' cdbase='http://www.openmath.org/cd'&gt;&lt;OMF dec='5.94'/&gt;&lt;/OMOBJ&gt;"/>
  </r>
  <r>
    <x v="38"/>
    <x v="38"/>
    <x v="15"/>
    <n v="859"/>
    <s v="Pre_Course_Exam_2_b"/>
    <x v="4"/>
    <s v="&lt;OMOBJ xmlns='http://www.openmath.org/OpenMath' version='2.0' cdbase='http://www.openmath.org/cd'&gt;&lt;OMI&gt;6&lt;/OMI&gt;&lt;/OMOBJ&gt;"/>
  </r>
  <r>
    <x v="38"/>
    <x v="38"/>
    <x v="15"/>
    <n v="859"/>
    <s v="Pre_Course_Exam_2_b"/>
    <x v="4"/>
    <s v="&lt;OMOBJ xmlns='http://www.openmath.org/OpenMath' version='2.0' cdbase='http://www.openmath.org/cd'&gt;&lt;OMI&gt;6&lt;/OMI&gt;&lt;/OMOBJ&gt;"/>
  </r>
  <r>
    <x v="38"/>
    <x v="38"/>
    <x v="16"/>
    <n v="860"/>
    <s v="Pre_Course_Exam_2_c"/>
    <x v="0"/>
    <s v="&lt;OMOBJ xmlns='http://www.openmath.org/OpenMath' version='2.0' cdbase='http://www.openmath.org/cd'&gt;&lt;OMF dec='0.63'/&gt;&lt;/OMOBJ&gt;"/>
  </r>
  <r>
    <x v="38"/>
    <x v="38"/>
    <x v="17"/>
    <n v="861"/>
    <s v="Pre_Course_Exam_2_d"/>
    <x v="0"/>
    <s v="&lt;OMOBJ xmlns='http://www.openmath.org/OpenMath' version='2.0' cdbase='http://www.openmath.org/cd'&gt;&lt;OMF dec='5.94'/&gt;&lt;/OMOBJ&gt;"/>
  </r>
  <r>
    <x v="38"/>
    <x v="38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8"/>
    <x v="38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8"/>
    <x v="38"/>
    <x v="18"/>
    <n v="862"/>
    <s v="Pre_Course_Exam_2_f"/>
    <x v="0"/>
    <m/>
  </r>
  <r>
    <x v="38"/>
    <x v="38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8"/>
    <x v="38"/>
    <x v="20"/>
    <n v="864"/>
    <s v="Pre_Course_Exam_3_a"/>
    <x v="0"/>
    <s v="&quot;&quot;"/>
  </r>
  <r>
    <x v="38"/>
    <x v="38"/>
    <x v="21"/>
    <n v="865"/>
    <s v="Pre_Course_Exam_3_b"/>
    <x v="0"/>
    <m/>
  </r>
  <r>
    <x v="38"/>
    <x v="38"/>
    <x v="22"/>
    <n v="866"/>
    <s v="Pre_Course_Exam_3_c"/>
    <x v="0"/>
    <m/>
  </r>
  <r>
    <x v="38"/>
    <x v="38"/>
    <x v="23"/>
    <n v="867"/>
    <s v="Pre_Course_Exam_3_d"/>
    <x v="0"/>
    <m/>
  </r>
  <r>
    <x v="38"/>
    <x v="38"/>
    <x v="24"/>
    <n v="868"/>
    <s v="Pre_Course_Exam_3_e"/>
    <x v="0"/>
    <m/>
  </r>
  <r>
    <x v="38"/>
    <x v="38"/>
    <x v="25"/>
    <n v="869"/>
    <s v="Pre_Course_Exam_3_f"/>
    <x v="0"/>
    <m/>
  </r>
  <r>
    <x v="38"/>
    <x v="38"/>
    <x v="26"/>
    <n v="870"/>
    <s v="Pre_Course_Exam_3_g"/>
    <x v="0"/>
    <m/>
  </r>
  <r>
    <x v="38"/>
    <x v="38"/>
    <x v="27"/>
    <n v="871"/>
    <s v="Pre_Course_Exam_3_h"/>
    <x v="0"/>
    <m/>
  </r>
  <r>
    <x v="38"/>
    <x v="38"/>
    <x v="28"/>
    <n v="872"/>
    <s v="Pre_Course_Exam_3_i"/>
    <x v="0"/>
    <m/>
  </r>
  <r>
    <x v="39"/>
    <x v="39"/>
    <x v="0"/>
    <n v="846"/>
    <s v="Pre_Course_Exam_1_a"/>
    <x v="1"/>
    <n v="2"/>
  </r>
  <r>
    <x v="39"/>
    <x v="39"/>
    <x v="1"/>
    <n v="847"/>
    <s v="Pre_Course_Exam_1_b"/>
    <x v="1"/>
    <n v="2"/>
  </r>
  <r>
    <x v="39"/>
    <x v="39"/>
    <x v="2"/>
    <n v="848"/>
    <s v="Pre_Course_Exam_1_c"/>
    <x v="1"/>
    <n v="2"/>
  </r>
  <r>
    <x v="39"/>
    <x v="39"/>
    <x v="3"/>
    <n v="849"/>
    <s v="Pre_Course_Exam_1_d"/>
    <x v="0"/>
    <n v="3"/>
  </r>
  <r>
    <x v="39"/>
    <x v="39"/>
    <x v="4"/>
    <n v="850"/>
    <s v="Pre_Course_Exam_1_e"/>
    <x v="1"/>
    <n v="1"/>
  </r>
  <r>
    <x v="39"/>
    <x v="39"/>
    <x v="5"/>
    <n v="851"/>
    <s v="Pre_Course_Exam_1_f"/>
    <x v="0"/>
    <s v="&lt;OMOBJ xmlns='http://www.openmath.org/OpenMath' version='2.0' cdbase='http://www.openmath.org/cd'&gt;&lt;OMF dec='2.58'/&gt;&lt;/OMOBJ&gt;"/>
  </r>
  <r>
    <x v="39"/>
    <x v="39"/>
    <x v="6"/>
    <n v="853"/>
    <s v="Pre_Course_Exam_1_g2"/>
    <x v="0"/>
    <s v="&lt;OMOBJ xmlns='http://www.openmath.org/OpenMath' version='2.0' cdbase='http://www.openmath.org/cd'&gt;&lt;OMI&gt;484&lt;/OMI&gt;&lt;/OMOBJ&gt;"/>
  </r>
  <r>
    <x v="39"/>
    <x v="39"/>
    <x v="7"/>
    <n v="852"/>
    <s v="Pre_Course_Exam_1_g"/>
    <x v="0"/>
    <s v="&lt;OMOBJ xmlns='http://www.openmath.org/OpenMath' version='2.0' cdbase='http://www.openmath.org/cd'&gt;&lt;OMI&gt;9&lt;/OMI&gt;&lt;/OMOBJ&gt;"/>
  </r>
  <r>
    <x v="39"/>
    <x v="39"/>
    <x v="7"/>
    <n v="852"/>
    <s v="Pre_Course_Exam_1_g"/>
    <x v="0"/>
    <s v="&lt;OMOBJ xmlns='http://www.openmath.org/OpenMath' version='2.0' cdbase='http://www.openmath.org/cd'&gt;&lt;OMI&gt;11&lt;/OMI&gt;&lt;/OMOBJ&gt;"/>
  </r>
  <r>
    <x v="39"/>
    <x v="39"/>
    <x v="8"/>
    <n v="854"/>
    <s v="Pre_Course_Exam_1_h"/>
    <x v="0"/>
    <n v="1"/>
  </r>
  <r>
    <x v="39"/>
    <x v="39"/>
    <x v="9"/>
    <n v="855"/>
    <s v="Pre_Course_Exam_1_i"/>
    <x v="0"/>
    <n v="1"/>
  </r>
  <r>
    <x v="39"/>
    <x v="39"/>
    <x v="10"/>
    <n v="856"/>
    <s v="Pre_Course_Exam_1_l"/>
    <x v="1"/>
    <n v="2"/>
  </r>
  <r>
    <x v="39"/>
    <x v="39"/>
    <x v="11"/>
    <n v="858"/>
    <s v="Pre_Course_Exam_1_n"/>
    <x v="0"/>
    <n v="3"/>
  </r>
  <r>
    <x v="39"/>
    <x v="39"/>
    <x v="12"/>
    <n v="857"/>
    <s v="Pre_Course_Exam_1_m"/>
    <x v="0"/>
    <n v="1"/>
  </r>
  <r>
    <x v="39"/>
    <x v="39"/>
    <x v="13"/>
    <n v="873"/>
    <s v="Pre_Course_Exam_1_o"/>
    <x v="0"/>
    <n v="2"/>
  </r>
  <r>
    <x v="39"/>
    <x v="39"/>
    <x v="14"/>
    <n v="844"/>
    <s v="Pre_Course_Exam_2_a"/>
    <x v="1"/>
    <n v="1"/>
  </r>
  <r>
    <x v="39"/>
    <x v="39"/>
    <x v="15"/>
    <n v="859"/>
    <s v="Pre_Course_Exam_2_b"/>
    <x v="4"/>
    <s v="&lt;OMOBJ xmlns='http://www.openmath.org/OpenMath' version='2.0' cdbase='http://www.openmath.org/cd'&gt;&lt;OMF dec='2.15'/&gt;&lt;/OMOBJ&gt;"/>
  </r>
  <r>
    <x v="39"/>
    <x v="39"/>
    <x v="15"/>
    <n v="859"/>
    <s v="Pre_Course_Exam_2_b"/>
    <x v="4"/>
    <s v="&lt;OMOBJ xmlns='http://www.openmath.org/OpenMath' version='2.0' cdbase='http://www.openmath.org/cd'&gt;&lt;OMI&gt;6&lt;/OMI&gt;&lt;/OMOBJ&gt;"/>
  </r>
  <r>
    <x v="39"/>
    <x v="39"/>
    <x v="15"/>
    <n v="859"/>
    <s v="Pre_Course_Exam_2_b"/>
    <x v="4"/>
    <s v="&lt;OMOBJ xmlns='http://www.openmath.org/OpenMath' version='2.0' cdbase='http://www.openmath.org/cd'&gt;&lt;OMI&gt;6&lt;/OMI&gt;&lt;/OMOBJ&gt;"/>
  </r>
  <r>
    <x v="39"/>
    <x v="39"/>
    <x v="16"/>
    <n v="860"/>
    <s v="Pre_Course_Exam_2_c"/>
    <x v="0"/>
    <s v="&lt;OMOBJ xmlns='http://www.openmath.org/OpenMath' version='2.0' cdbase='http://www.openmath.org/cd'&gt;&lt;OMF dec='52.5'/&gt;&lt;/OMOBJ&gt;"/>
  </r>
  <r>
    <x v="39"/>
    <x v="39"/>
    <x v="17"/>
    <n v="861"/>
    <s v="Pre_Course_Exam_2_d"/>
    <x v="0"/>
    <s v="&lt;OMOBJ xmlns='http://www.openmath.org/OpenMath' version='2.0' cdbase='http://www.openmath.org/cd'&gt;&lt;OMF dec='0.035'/&gt;&lt;/OMOBJ&gt;"/>
  </r>
  <r>
    <x v="39"/>
    <x v="39"/>
    <x v="17"/>
    <n v="861"/>
    <s v="Pre_Course_Exam_2_d"/>
    <x v="0"/>
    <s v="&lt;OMOBJ xmlns='http://www.openmath.org/OpenMath' version='2.0' cdbase='http://www.openmath.org/cd'&gt;&lt;OMI&gt;5&lt;/OMI&gt;&lt;/OMOBJ&gt;"/>
  </r>
  <r>
    <x v="39"/>
    <x v="39"/>
    <x v="17"/>
    <n v="861"/>
    <s v="Pre_Course_Exam_2_d"/>
    <x v="0"/>
    <s v="&lt;OMOBJ xmlns='http://www.openmath.org/OpenMath' version='2.0' cdbase='http://www.openmath.org/cd'&gt;&lt;OMI&gt;15&lt;/OMI&gt;&lt;/OMOBJ&gt;"/>
  </r>
  <r>
    <x v="39"/>
    <x v="39"/>
    <x v="18"/>
    <n v="862"/>
    <s v="Pre_Course_Exam_2_f"/>
    <x v="0"/>
    <n v="3"/>
  </r>
  <r>
    <x v="39"/>
    <x v="39"/>
    <x v="19"/>
    <n v="863"/>
    <s v="Pre_Course_Exam_2_e"/>
    <x v="0"/>
    <s v="&lt;OMOBJ xmlns='http://www.openmath.org/OpenMath' version='2.0' cdbase='http://www.openmath.org/cd'&gt;&lt;OMF dec='0.025'/&gt;&lt;/OMOBJ&gt;"/>
  </r>
  <r>
    <x v="39"/>
    <x v="39"/>
    <x v="20"/>
    <n v="864"/>
    <s v="Pre_Course_Exam_3_a"/>
    <x v="0"/>
    <s v="[&quot;4&quot;,&quot;5&quot;]"/>
  </r>
  <r>
    <x v="39"/>
    <x v="39"/>
    <x v="21"/>
    <n v="865"/>
    <s v="Pre_Course_Exam_3_b"/>
    <x v="1"/>
    <n v="1"/>
  </r>
  <r>
    <x v="39"/>
    <x v="39"/>
    <x v="22"/>
    <n v="866"/>
    <s v="Pre_Course_Exam_3_c"/>
    <x v="1"/>
    <n v="1"/>
  </r>
  <r>
    <x v="39"/>
    <x v="39"/>
    <x v="23"/>
    <n v="867"/>
    <s v="Pre_Course_Exam_3_d"/>
    <x v="1"/>
    <n v="2"/>
  </r>
  <r>
    <x v="39"/>
    <x v="39"/>
    <x v="24"/>
    <n v="868"/>
    <s v="Pre_Course_Exam_3_e"/>
    <x v="1"/>
    <n v="1"/>
  </r>
  <r>
    <x v="39"/>
    <x v="39"/>
    <x v="25"/>
    <n v="869"/>
    <s v="Pre_Course_Exam_3_f"/>
    <x v="0"/>
    <n v="1"/>
  </r>
  <r>
    <x v="39"/>
    <x v="39"/>
    <x v="26"/>
    <n v="870"/>
    <s v="Pre_Course_Exam_3_g"/>
    <x v="1"/>
    <n v="1"/>
  </r>
  <r>
    <x v="39"/>
    <x v="39"/>
    <x v="27"/>
    <n v="871"/>
    <s v="Pre_Course_Exam_3_h"/>
    <x v="1"/>
    <n v="1"/>
  </r>
  <r>
    <x v="39"/>
    <x v="39"/>
    <x v="28"/>
    <n v="872"/>
    <s v="Pre_Course_Exam_3_i"/>
    <x v="0"/>
    <n v="5"/>
  </r>
  <r>
    <x v="35"/>
    <x v="35"/>
    <x v="0"/>
    <n v="846"/>
    <s v="Pre_Course_Exam_1_a"/>
    <x v="1"/>
    <n v="2"/>
  </r>
  <r>
    <x v="35"/>
    <x v="35"/>
    <x v="1"/>
    <n v="847"/>
    <s v="Pre_Course_Exam_1_b"/>
    <x v="0"/>
    <n v="1"/>
  </r>
  <r>
    <x v="35"/>
    <x v="35"/>
    <x v="2"/>
    <n v="848"/>
    <s v="Pre_Course_Exam_1_c"/>
    <x v="1"/>
    <n v="2"/>
  </r>
  <r>
    <x v="35"/>
    <x v="35"/>
    <x v="3"/>
    <n v="849"/>
    <s v="Pre_Course_Exam_1_d"/>
    <x v="0"/>
    <n v="4"/>
  </r>
  <r>
    <x v="35"/>
    <x v="35"/>
    <x v="4"/>
    <n v="850"/>
    <s v="Pre_Course_Exam_1_e"/>
    <x v="1"/>
    <n v="1"/>
  </r>
  <r>
    <x v="35"/>
    <x v="35"/>
    <x v="5"/>
    <n v="851"/>
    <s v="Pre_Course_Exam_1_f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6"/>
    <n v="853"/>
    <s v="Pre_Course_Exam_1_g2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7"/>
    <n v="852"/>
    <s v="Pre_Course_Exam_1_g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8"/>
    <n v="854"/>
    <s v="Pre_Course_Exam_1_h"/>
    <x v="0"/>
    <m/>
  </r>
  <r>
    <x v="35"/>
    <x v="35"/>
    <x v="9"/>
    <n v="855"/>
    <s v="Pre_Course_Exam_1_i"/>
    <x v="0"/>
    <m/>
  </r>
  <r>
    <x v="35"/>
    <x v="35"/>
    <x v="10"/>
    <n v="856"/>
    <s v="Pre_Course_Exam_1_l"/>
    <x v="0"/>
    <m/>
  </r>
  <r>
    <x v="35"/>
    <x v="35"/>
    <x v="11"/>
    <n v="858"/>
    <s v="Pre_Course_Exam_1_n"/>
    <x v="0"/>
    <m/>
  </r>
  <r>
    <x v="35"/>
    <x v="35"/>
    <x v="12"/>
    <n v="857"/>
    <s v="Pre_Course_Exam_1_m"/>
    <x v="0"/>
    <m/>
  </r>
  <r>
    <x v="35"/>
    <x v="35"/>
    <x v="13"/>
    <n v="873"/>
    <s v="Pre_Course_Exam_1_o"/>
    <x v="0"/>
    <m/>
  </r>
  <r>
    <x v="35"/>
    <x v="35"/>
    <x v="14"/>
    <n v="844"/>
    <s v="Pre_Course_Exam_2_a"/>
    <x v="0"/>
    <m/>
  </r>
  <r>
    <x v="35"/>
    <x v="35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15"/>
    <n v="859"/>
    <s v="Pre_Course_Exam_2_b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16"/>
    <n v="860"/>
    <s v="Pre_Course_Exam_2_c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17"/>
    <n v="861"/>
    <s v="Pre_Course_Exam_2_d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18"/>
    <n v="862"/>
    <s v="Pre_Course_Exam_2_f"/>
    <x v="0"/>
    <m/>
  </r>
  <r>
    <x v="35"/>
    <x v="35"/>
    <x v="19"/>
    <n v="863"/>
    <s v="Pre_Course_Exam_2_e"/>
    <x v="0"/>
    <s v="&lt;OMOBJ xmlns='http://www.openmath.org/OpenMath' version='2.0' cdbase='http://www.openmath.org/cd'&gt;&lt;OME&gt;&lt;OMS cd='moreerrors' name='encodingError'/&gt;&lt;OMSTR&gt;invalid expression entered. Presentation was: [  ]&lt;/OMSTR&gt;&lt;/OME&gt;&lt;/OMOBJ&gt;"/>
  </r>
  <r>
    <x v="35"/>
    <x v="35"/>
    <x v="20"/>
    <n v="864"/>
    <s v="Pre_Course_Exam_3_a"/>
    <x v="0"/>
    <s v="&quot;&quot;"/>
  </r>
  <r>
    <x v="35"/>
    <x v="35"/>
    <x v="21"/>
    <n v="865"/>
    <s v="Pre_Course_Exam_3_b"/>
    <x v="0"/>
    <m/>
  </r>
  <r>
    <x v="35"/>
    <x v="35"/>
    <x v="22"/>
    <n v="866"/>
    <s v="Pre_Course_Exam_3_c"/>
    <x v="0"/>
    <m/>
  </r>
  <r>
    <x v="35"/>
    <x v="35"/>
    <x v="23"/>
    <n v="867"/>
    <s v="Pre_Course_Exam_3_d"/>
    <x v="0"/>
    <m/>
  </r>
  <r>
    <x v="35"/>
    <x v="35"/>
    <x v="24"/>
    <n v="868"/>
    <s v="Pre_Course_Exam_3_e"/>
    <x v="0"/>
    <m/>
  </r>
  <r>
    <x v="35"/>
    <x v="35"/>
    <x v="25"/>
    <n v="869"/>
    <s v="Pre_Course_Exam_3_f"/>
    <x v="0"/>
    <m/>
  </r>
  <r>
    <x v="35"/>
    <x v="35"/>
    <x v="26"/>
    <n v="870"/>
    <s v="Pre_Course_Exam_3_g"/>
    <x v="0"/>
    <m/>
  </r>
  <r>
    <x v="35"/>
    <x v="35"/>
    <x v="27"/>
    <n v="871"/>
    <s v="Pre_Course_Exam_3_h"/>
    <x v="0"/>
    <m/>
  </r>
  <r>
    <x v="35"/>
    <x v="35"/>
    <x v="28"/>
    <n v="872"/>
    <s v="Pre_Course_Exam_3_i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showHeaders="0" compact="0" compactData="0" gridDropZones="1">
  <location ref="J3:AO45" firstHeaderRow="1" firstDataRow="2" firstDataCol="1" rowPageCount="1" colPageCount="1"/>
  <pivotFields count="8">
    <pivotField axis="axisRow" compact="0" outline="0" subtotalTop="0" showAll="0" includeNewItemsInFilter="1">
      <items count="41">
        <item x="16"/>
        <item x="21"/>
        <item x="37"/>
        <item x="2"/>
        <item x="10"/>
        <item x="33"/>
        <item x="14"/>
        <item x="29"/>
        <item x="9"/>
        <item x="12"/>
        <item x="15"/>
        <item x="7"/>
        <item x="32"/>
        <item x="30"/>
        <item x="19"/>
        <item x="8"/>
        <item x="11"/>
        <item x="13"/>
        <item x="38"/>
        <item x="34"/>
        <item x="6"/>
        <item x="22"/>
        <item x="27"/>
        <item x="20"/>
        <item x="18"/>
        <item x="26"/>
        <item x="28"/>
        <item x="39"/>
        <item x="24"/>
        <item x="31"/>
        <item x="25"/>
        <item x="0"/>
        <item x="4"/>
        <item x="3"/>
        <item x="5"/>
        <item x="17"/>
        <item x="36"/>
        <item x="23"/>
        <item x="1"/>
        <item x="35"/>
        <item t="default"/>
      </items>
    </pivotField>
    <pivotField compact="0" outline="0" subtotalTop="0" multipleItemSelectionAllowed="1" showAll="0" includeNewItemsInFilter="1">
      <items count="41">
        <item x="16"/>
        <item x="37"/>
        <item x="2"/>
        <item x="10"/>
        <item x="33"/>
        <item x="14"/>
        <item x="29"/>
        <item x="9"/>
        <item x="12"/>
        <item x="15"/>
        <item x="19"/>
        <item x="7"/>
        <item x="8"/>
        <item x="11"/>
        <item x="32"/>
        <item x="30"/>
        <item x="21"/>
        <item x="38"/>
        <item x="22"/>
        <item x="27"/>
        <item x="39"/>
        <item x="13"/>
        <item x="20"/>
        <item x="18"/>
        <item x="26"/>
        <item x="28"/>
        <item x="34"/>
        <item x="24"/>
        <item x="31"/>
        <item x="23"/>
        <item x="25"/>
        <item x="0"/>
        <item x="4"/>
        <item x="3"/>
        <item x="5"/>
        <item x="17"/>
        <item x="36"/>
        <item x="1"/>
        <item x="6"/>
        <item x="35"/>
        <item t="default"/>
      </items>
    </pivotField>
    <pivotField axis="axisCol" compact="0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dataField="1" compact="0" outline="0" subtotalTop="0" showAll="0" includeNewItemsInFilter="1" maxSubtotal="1">
      <items count="6">
        <item x="0"/>
        <item x="4"/>
        <item x="2"/>
        <item x="3"/>
        <item x="1"/>
        <item t="max"/>
      </items>
    </pivotField>
    <pivotField compact="0" outline="0" subtotalTop="0" showAll="0" includeNewItemsInFilter="1"/>
    <pivotField compact="0" outline="0" subtotalTop="0" dragToRow="0" dragToCol="0" dragToPage="0" showAll="0" includeNewItemsInFilter="1" defaultSubtota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2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pageFields count="1">
    <pageField fld="5" hier="-1"/>
  </pageFields>
  <dataFields count="1">
    <dataField name="Max of Score" fld="5" subtotal="max" baseField="1" baseItem="12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0"/>
  <sheetViews>
    <sheetView tabSelected="1" topLeftCell="AG1" zoomScale="85" zoomScaleNormal="85" workbookViewId="0">
      <pane ySplit="1" topLeftCell="A2" activePane="bottomLeft" state="frozen"/>
      <selection pane="bottomLeft" activeCell="BD16" sqref="BD16"/>
    </sheetView>
  </sheetViews>
  <sheetFormatPr defaultRowHeight="14.25"/>
  <cols>
    <col min="1" max="1" width="26.59765625" customWidth="1"/>
    <col min="2" max="2" width="30.3984375" hidden="1" customWidth="1"/>
    <col min="3" max="3" width="7.53125" bestFit="1" customWidth="1"/>
    <col min="4" max="4" width="9.73046875" bestFit="1" customWidth="1"/>
    <col min="5" max="6" width="6.3984375" bestFit="1" customWidth="1"/>
    <col min="7" max="7" width="7.19921875" bestFit="1" customWidth="1"/>
    <col min="8" max="12" width="9.33203125" bestFit="1" customWidth="1"/>
    <col min="13" max="13" width="6.3984375" bestFit="1" customWidth="1"/>
    <col min="14" max="15" width="9.33203125" bestFit="1" customWidth="1"/>
    <col min="16" max="16" width="6.3984375" bestFit="1" customWidth="1"/>
    <col min="17" max="19" width="9.33203125" bestFit="1" customWidth="1"/>
    <col min="20" max="20" width="5.3984375" bestFit="1" customWidth="1"/>
    <col min="21" max="21" width="9.33203125" bestFit="1" customWidth="1"/>
    <col min="22" max="22" width="11.19921875" customWidth="1"/>
    <col min="23" max="29" width="9.33203125" bestFit="1" customWidth="1"/>
    <col min="30" max="30" width="6.3984375" bestFit="1" customWidth="1"/>
    <col min="31" max="31" width="9.265625" bestFit="1" customWidth="1"/>
    <col min="33" max="33" width="17.86328125" bestFit="1" customWidth="1"/>
    <col min="39" max="39" width="11.73046875" bestFit="1" customWidth="1"/>
    <col min="40" max="40" width="17.33203125" bestFit="1" customWidth="1"/>
    <col min="42" max="42" width="11" customWidth="1"/>
    <col min="61" max="61" width="17.59765625" customWidth="1"/>
  </cols>
  <sheetData>
    <row r="1" spans="1:61" ht="17.25" thickBot="1">
      <c r="A1" s="51"/>
      <c r="B1" s="52"/>
      <c r="C1" s="156" t="s">
        <v>263</v>
      </c>
      <c r="D1" s="156"/>
      <c r="E1" s="156"/>
      <c r="F1" s="156"/>
      <c r="G1" s="155" t="s">
        <v>264</v>
      </c>
      <c r="H1" s="155"/>
      <c r="I1" s="156" t="s">
        <v>265</v>
      </c>
      <c r="J1" s="156"/>
      <c r="K1" s="156"/>
      <c r="L1" s="156"/>
      <c r="M1" s="156"/>
      <c r="N1" s="156"/>
      <c r="O1" s="155" t="s">
        <v>266</v>
      </c>
      <c r="P1" s="155"/>
      <c r="Q1" s="155"/>
      <c r="R1" s="156" t="s">
        <v>267</v>
      </c>
      <c r="S1" s="156"/>
      <c r="T1" s="156"/>
      <c r="U1" s="156"/>
      <c r="V1" s="155" t="s">
        <v>268</v>
      </c>
      <c r="W1" s="155"/>
      <c r="X1" s="156" t="s">
        <v>269</v>
      </c>
      <c r="Y1" s="156"/>
      <c r="Z1" s="156"/>
      <c r="AA1" s="156"/>
      <c r="AB1" s="156"/>
      <c r="AC1" s="156"/>
      <c r="AD1" s="156"/>
      <c r="AE1" s="156"/>
      <c r="AF1" s="90"/>
      <c r="AG1" s="91"/>
    </row>
    <row r="2" spans="1:61" ht="14.65" thickBot="1">
      <c r="A2" s="100">
        <f>COUNT(C3:C40)</f>
        <v>38</v>
      </c>
      <c r="B2" s="55"/>
      <c r="C2" s="88">
        <v>1</v>
      </c>
      <c r="D2" s="88">
        <v>2</v>
      </c>
      <c r="E2" s="88">
        <v>3</v>
      </c>
      <c r="F2" s="88">
        <v>4</v>
      </c>
      <c r="G2" s="89">
        <v>5</v>
      </c>
      <c r="H2" s="89">
        <v>6</v>
      </c>
      <c r="I2" s="88">
        <v>7</v>
      </c>
      <c r="J2" s="88">
        <v>8</v>
      </c>
      <c r="K2" s="88">
        <v>9</v>
      </c>
      <c r="L2" s="88">
        <v>10</v>
      </c>
      <c r="M2" s="88">
        <v>11</v>
      </c>
      <c r="N2" s="88">
        <v>12</v>
      </c>
      <c r="O2" s="89">
        <v>13</v>
      </c>
      <c r="P2" s="89">
        <v>14</v>
      </c>
      <c r="Q2" s="89">
        <v>15</v>
      </c>
      <c r="R2" s="88">
        <v>16</v>
      </c>
      <c r="S2" s="88">
        <v>17</v>
      </c>
      <c r="T2" s="88">
        <v>18</v>
      </c>
      <c r="U2" s="88">
        <v>19</v>
      </c>
      <c r="V2" s="89">
        <v>20</v>
      </c>
      <c r="W2" s="89">
        <v>21</v>
      </c>
      <c r="X2" s="88">
        <v>22</v>
      </c>
      <c r="Y2" s="88">
        <v>23</v>
      </c>
      <c r="Z2" s="88">
        <v>24</v>
      </c>
      <c r="AA2" s="88">
        <v>25</v>
      </c>
      <c r="AB2" s="88">
        <v>26</v>
      </c>
      <c r="AC2" s="88">
        <v>27</v>
      </c>
      <c r="AD2" s="88">
        <v>28</v>
      </c>
      <c r="AE2" s="88">
        <v>29</v>
      </c>
      <c r="AF2" s="92" t="s">
        <v>262</v>
      </c>
      <c r="AG2" s="93" t="s">
        <v>678</v>
      </c>
      <c r="AR2" s="51"/>
      <c r="AS2" s="139" t="s">
        <v>698</v>
      </c>
      <c r="AT2" s="139"/>
      <c r="AU2" s="139"/>
      <c r="AV2" s="139"/>
      <c r="AW2" s="139"/>
      <c r="AX2" s="139"/>
      <c r="AY2" s="139"/>
      <c r="AZ2" s="87"/>
    </row>
    <row r="3" spans="1:61" ht="17.25" thickBot="1">
      <c r="A3" s="101" t="s">
        <v>229</v>
      </c>
      <c r="B3" s="55" t="s">
        <v>228</v>
      </c>
      <c r="C3" s="21">
        <v>100</v>
      </c>
      <c r="D3" s="21">
        <v>100</v>
      </c>
      <c r="E3" s="21">
        <v>100</v>
      </c>
      <c r="F3" s="21">
        <v>100</v>
      </c>
      <c r="G3" s="22">
        <v>100</v>
      </c>
      <c r="H3" s="22">
        <v>100</v>
      </c>
      <c r="I3" s="21">
        <v>100</v>
      </c>
      <c r="J3" s="21">
        <v>50</v>
      </c>
      <c r="K3" s="21">
        <v>100</v>
      </c>
      <c r="L3" s="21">
        <v>0</v>
      </c>
      <c r="M3" s="21">
        <v>100</v>
      </c>
      <c r="N3" s="21">
        <v>0</v>
      </c>
      <c r="O3" s="22">
        <v>100</v>
      </c>
      <c r="P3" s="22">
        <v>0</v>
      </c>
      <c r="Q3" s="22">
        <v>100</v>
      </c>
      <c r="R3" s="21">
        <v>0</v>
      </c>
      <c r="S3" s="21">
        <v>0</v>
      </c>
      <c r="T3" s="21">
        <v>67</v>
      </c>
      <c r="U3" s="21">
        <v>100</v>
      </c>
      <c r="V3" s="22">
        <v>100</v>
      </c>
      <c r="W3" s="22">
        <v>100</v>
      </c>
      <c r="X3" s="21">
        <v>100</v>
      </c>
      <c r="Y3" s="21">
        <v>100</v>
      </c>
      <c r="Z3" s="21">
        <v>100</v>
      </c>
      <c r="AA3" s="21">
        <v>0</v>
      </c>
      <c r="AB3" s="21">
        <v>0</v>
      </c>
      <c r="AC3" s="21">
        <v>100</v>
      </c>
      <c r="AD3" s="21">
        <v>100</v>
      </c>
      <c r="AE3" s="21">
        <v>0</v>
      </c>
      <c r="AF3" s="94">
        <f t="shared" ref="AF3:AF38" si="0">100*SUM(C3:AE3)/(30*100)</f>
        <v>67.233333333333334</v>
      </c>
      <c r="AG3" s="95" t="str">
        <f>VLOOKUP(B3,'Student list'!$A$2:$F$142,6,FALSE)</f>
        <v>Forensics</v>
      </c>
      <c r="AM3" s="42"/>
      <c r="AN3" s="42"/>
      <c r="AR3" s="53"/>
      <c r="AS3" s="146" t="s">
        <v>679</v>
      </c>
      <c r="AT3" s="147"/>
      <c r="AU3" s="55"/>
      <c r="AV3" s="55"/>
      <c r="AW3" s="55"/>
      <c r="AX3" s="146" t="s">
        <v>690</v>
      </c>
      <c r="AY3" s="147"/>
      <c r="AZ3" s="77"/>
      <c r="BC3" s="150" t="s">
        <v>692</v>
      </c>
      <c r="BD3" s="148"/>
      <c r="BE3" s="148"/>
      <c r="BF3" s="148" t="s">
        <v>691</v>
      </c>
      <c r="BG3" s="149"/>
      <c r="BH3" s="112" t="s">
        <v>697</v>
      </c>
      <c r="BI3" s="113" t="s">
        <v>690</v>
      </c>
    </row>
    <row r="4" spans="1:61" ht="16.899999999999999">
      <c r="A4" s="101" t="s">
        <v>142</v>
      </c>
      <c r="B4" s="55" t="s">
        <v>141</v>
      </c>
      <c r="C4" s="21">
        <v>100</v>
      </c>
      <c r="D4" s="21">
        <v>100</v>
      </c>
      <c r="E4" s="21">
        <v>100</v>
      </c>
      <c r="F4" s="21">
        <v>100</v>
      </c>
      <c r="G4" s="22">
        <v>0</v>
      </c>
      <c r="H4" s="22">
        <v>0</v>
      </c>
      <c r="I4" s="21">
        <v>100</v>
      </c>
      <c r="J4" s="21">
        <v>50</v>
      </c>
      <c r="K4" s="21">
        <v>100</v>
      </c>
      <c r="L4" s="21">
        <v>100</v>
      </c>
      <c r="M4" s="21">
        <v>0</v>
      </c>
      <c r="N4" s="21">
        <v>0</v>
      </c>
      <c r="O4" s="22">
        <v>0</v>
      </c>
      <c r="P4" s="22">
        <v>100</v>
      </c>
      <c r="Q4" s="22">
        <v>100</v>
      </c>
      <c r="R4" s="21">
        <v>100</v>
      </c>
      <c r="S4" s="21">
        <v>0</v>
      </c>
      <c r="T4" s="21">
        <v>33</v>
      </c>
      <c r="U4" s="21">
        <v>100</v>
      </c>
      <c r="V4" s="22">
        <v>100</v>
      </c>
      <c r="W4" s="22">
        <v>0</v>
      </c>
      <c r="X4" s="21">
        <v>100</v>
      </c>
      <c r="Y4" s="21">
        <v>0</v>
      </c>
      <c r="Z4" s="21">
        <v>100</v>
      </c>
      <c r="AA4" s="21">
        <v>100</v>
      </c>
      <c r="AB4" s="21">
        <v>100</v>
      </c>
      <c r="AC4" s="21">
        <v>100</v>
      </c>
      <c r="AD4" s="21">
        <v>0</v>
      </c>
      <c r="AE4" s="21">
        <v>0</v>
      </c>
      <c r="AF4" s="94">
        <f t="shared" si="0"/>
        <v>59.43333333333333</v>
      </c>
      <c r="AG4" s="95" t="str">
        <f>VLOOKUP(B4,'Student list'!$A$2:$F$142,6,FALSE)</f>
        <v>Business Information</v>
      </c>
      <c r="AI4" s="129" t="s">
        <v>679</v>
      </c>
      <c r="AJ4" s="130" t="s">
        <v>682</v>
      </c>
      <c r="AM4" s="43"/>
      <c r="AN4" s="43"/>
      <c r="AR4" s="122"/>
      <c r="AS4" s="45" t="s">
        <v>688</v>
      </c>
      <c r="AT4" s="46" t="s">
        <v>689</v>
      </c>
      <c r="AU4" s="55"/>
      <c r="AV4" s="55"/>
      <c r="AW4" s="55"/>
      <c r="AX4" s="45" t="s">
        <v>688</v>
      </c>
      <c r="AY4" s="46" t="s">
        <v>689</v>
      </c>
      <c r="AZ4" s="77"/>
      <c r="BC4" s="114" t="s">
        <v>263</v>
      </c>
      <c r="BD4" s="90"/>
      <c r="BE4" s="91"/>
      <c r="BF4" s="115">
        <v>0.63815789473684215</v>
      </c>
      <c r="BG4" s="97"/>
      <c r="BH4" s="116">
        <v>0.65625</v>
      </c>
      <c r="BI4" s="117">
        <v>0.56818181818181812</v>
      </c>
    </row>
    <row r="5" spans="1:61" ht="16.899999999999999">
      <c r="A5" s="101" t="s">
        <v>189</v>
      </c>
      <c r="B5" s="55" t="s">
        <v>188</v>
      </c>
      <c r="C5" s="21">
        <v>0</v>
      </c>
      <c r="D5" s="21">
        <v>0</v>
      </c>
      <c r="E5" s="21">
        <v>0</v>
      </c>
      <c r="F5" s="21">
        <v>0</v>
      </c>
      <c r="G5" s="22">
        <v>0</v>
      </c>
      <c r="H5" s="22">
        <v>100</v>
      </c>
      <c r="I5" s="21">
        <v>100</v>
      </c>
      <c r="J5" s="21">
        <v>50</v>
      </c>
      <c r="K5" s="21">
        <v>100</v>
      </c>
      <c r="L5" s="21">
        <v>100</v>
      </c>
      <c r="M5" s="21">
        <v>100</v>
      </c>
      <c r="N5" s="21">
        <v>100</v>
      </c>
      <c r="O5" s="22">
        <v>100</v>
      </c>
      <c r="P5" s="22">
        <v>0</v>
      </c>
      <c r="Q5" s="22">
        <v>100</v>
      </c>
      <c r="R5" s="21">
        <v>100</v>
      </c>
      <c r="S5" s="21">
        <v>100</v>
      </c>
      <c r="T5" s="21">
        <v>33</v>
      </c>
      <c r="U5" s="21">
        <v>100</v>
      </c>
      <c r="V5" s="22">
        <v>0</v>
      </c>
      <c r="W5" s="22">
        <v>0</v>
      </c>
      <c r="X5" s="21">
        <v>100</v>
      </c>
      <c r="Y5" s="21">
        <v>100</v>
      </c>
      <c r="Z5" s="21">
        <v>100</v>
      </c>
      <c r="AA5" s="21">
        <v>0</v>
      </c>
      <c r="AB5" s="21">
        <v>100</v>
      </c>
      <c r="AC5" s="21">
        <v>100</v>
      </c>
      <c r="AD5" s="21">
        <v>0</v>
      </c>
      <c r="AE5" s="21">
        <v>0</v>
      </c>
      <c r="AF5" s="94">
        <f t="shared" si="0"/>
        <v>56.1</v>
      </c>
      <c r="AG5" s="95" t="str">
        <f>VLOOKUP(B5,'Student list'!$A$2:$F$142,6,FALSE)</f>
        <v>Business Information</v>
      </c>
      <c r="AI5" s="152" t="s">
        <v>681</v>
      </c>
      <c r="AJ5" s="153"/>
      <c r="AM5" s="43"/>
      <c r="AN5" s="43"/>
      <c r="AR5" s="122"/>
      <c r="AS5" s="47">
        <v>20</v>
      </c>
      <c r="AT5" s="48">
        <v>1</v>
      </c>
      <c r="AU5" s="55"/>
      <c r="AV5" s="55"/>
      <c r="AW5" s="55"/>
      <c r="AX5" s="47">
        <v>20</v>
      </c>
      <c r="AY5" s="48">
        <v>1</v>
      </c>
      <c r="AZ5" s="77"/>
      <c r="BC5" s="102" t="s">
        <v>264</v>
      </c>
      <c r="BD5" s="96"/>
      <c r="BE5" s="97"/>
      <c r="BF5" s="115">
        <v>0.61842105263157887</v>
      </c>
      <c r="BG5" s="97"/>
      <c r="BH5" s="116">
        <v>0.71875</v>
      </c>
      <c r="BI5" s="117">
        <v>0.59090909090909094</v>
      </c>
    </row>
    <row r="6" spans="1:61" ht="16.899999999999999">
      <c r="A6" s="101" t="s">
        <v>237</v>
      </c>
      <c r="B6" s="55" t="s">
        <v>236</v>
      </c>
      <c r="C6" s="21">
        <v>0</v>
      </c>
      <c r="D6" s="21">
        <v>100</v>
      </c>
      <c r="E6" s="21">
        <v>100</v>
      </c>
      <c r="F6" s="21">
        <v>0</v>
      </c>
      <c r="G6" s="22">
        <v>100</v>
      </c>
      <c r="H6" s="22">
        <v>100</v>
      </c>
      <c r="I6" s="21">
        <v>100</v>
      </c>
      <c r="J6" s="21">
        <v>50</v>
      </c>
      <c r="K6" s="21">
        <v>0</v>
      </c>
      <c r="L6" s="21">
        <v>100</v>
      </c>
      <c r="M6" s="21">
        <v>100</v>
      </c>
      <c r="N6" s="21">
        <v>100</v>
      </c>
      <c r="O6" s="22">
        <v>100</v>
      </c>
      <c r="P6" s="22">
        <v>0</v>
      </c>
      <c r="Q6" s="22">
        <v>100</v>
      </c>
      <c r="R6" s="21">
        <v>100</v>
      </c>
      <c r="S6" s="21">
        <v>0</v>
      </c>
      <c r="T6" s="21">
        <v>0</v>
      </c>
      <c r="U6" s="21">
        <v>100</v>
      </c>
      <c r="V6" s="22">
        <v>0</v>
      </c>
      <c r="W6" s="22">
        <v>100</v>
      </c>
      <c r="X6" s="21">
        <v>0</v>
      </c>
      <c r="Y6" s="21">
        <v>100</v>
      </c>
      <c r="Z6" s="21">
        <v>100</v>
      </c>
      <c r="AA6" s="21">
        <v>0</v>
      </c>
      <c r="AB6" s="21">
        <v>0</v>
      </c>
      <c r="AC6" s="21">
        <v>100</v>
      </c>
      <c r="AD6" s="21">
        <v>0</v>
      </c>
      <c r="AE6" s="21">
        <v>0</v>
      </c>
      <c r="AF6" s="94">
        <f t="shared" si="0"/>
        <v>55</v>
      </c>
      <c r="AG6" s="95" t="str">
        <f>VLOOKUP(B6,'Student list'!$A$2:$F$142,6,FALSE)</f>
        <v>Business Information</v>
      </c>
      <c r="AI6" s="131">
        <f>COUNTIF(AG3:AG40, "Forensics")</f>
        <v>16</v>
      </c>
      <c r="AJ6" s="132">
        <f>COUNTIF(AG3:AG40,"Business Information")</f>
        <v>22</v>
      </c>
      <c r="AM6" s="43"/>
      <c r="AN6" s="43"/>
      <c r="AR6" s="122"/>
      <c r="AS6" s="47">
        <v>26.747619047619047</v>
      </c>
      <c r="AT6" s="48">
        <v>0</v>
      </c>
      <c r="AU6" s="55"/>
      <c r="AV6" s="55"/>
      <c r="AW6" s="55"/>
      <c r="AX6" s="47">
        <v>25.633333333333333</v>
      </c>
      <c r="AY6" s="48">
        <v>2</v>
      </c>
      <c r="AZ6" s="77"/>
      <c r="BC6" s="102" t="s">
        <v>265</v>
      </c>
      <c r="BD6" s="96"/>
      <c r="BE6" s="97"/>
      <c r="BF6" s="115">
        <v>0.51315789473684215</v>
      </c>
      <c r="BG6" s="97"/>
      <c r="BH6" s="116">
        <v>0.39583333333333331</v>
      </c>
      <c r="BI6" s="117">
        <v>0.53787878787878785</v>
      </c>
    </row>
    <row r="7" spans="1:61" ht="16.899999999999999">
      <c r="A7" s="101" t="s">
        <v>154</v>
      </c>
      <c r="B7" s="55" t="s">
        <v>153</v>
      </c>
      <c r="C7" s="21">
        <v>100</v>
      </c>
      <c r="D7" s="21">
        <v>0</v>
      </c>
      <c r="E7" s="21">
        <v>100</v>
      </c>
      <c r="F7" s="21">
        <v>100</v>
      </c>
      <c r="G7" s="22">
        <v>100</v>
      </c>
      <c r="H7" s="22">
        <v>100</v>
      </c>
      <c r="I7" s="21">
        <v>0</v>
      </c>
      <c r="J7" s="21">
        <v>0</v>
      </c>
      <c r="K7" s="21">
        <v>100</v>
      </c>
      <c r="L7" s="21">
        <v>100</v>
      </c>
      <c r="M7" s="21">
        <v>100</v>
      </c>
      <c r="N7" s="21">
        <v>0</v>
      </c>
      <c r="O7" s="22">
        <v>100</v>
      </c>
      <c r="P7" s="22">
        <v>0</v>
      </c>
      <c r="Q7" s="22">
        <v>100</v>
      </c>
      <c r="R7" s="21">
        <v>100</v>
      </c>
      <c r="S7" s="21">
        <v>100</v>
      </c>
      <c r="T7" s="21">
        <v>0</v>
      </c>
      <c r="U7" s="21">
        <v>0</v>
      </c>
      <c r="V7" s="22">
        <v>0</v>
      </c>
      <c r="W7" s="22">
        <v>0</v>
      </c>
      <c r="X7" s="21">
        <v>100</v>
      </c>
      <c r="Y7" s="21">
        <v>100</v>
      </c>
      <c r="Z7" s="21">
        <v>100</v>
      </c>
      <c r="AA7" s="21">
        <v>0</v>
      </c>
      <c r="AB7" s="21">
        <v>100</v>
      </c>
      <c r="AC7" s="21">
        <v>0</v>
      </c>
      <c r="AD7" s="21">
        <v>0</v>
      </c>
      <c r="AE7" s="21">
        <v>0</v>
      </c>
      <c r="AF7" s="94">
        <f t="shared" si="0"/>
        <v>53.333333333333336</v>
      </c>
      <c r="AG7" s="95" t="str">
        <f>VLOOKUP(B7,'Student list'!$A$2:$F$142,6,FALSE)</f>
        <v>Forensics</v>
      </c>
      <c r="AI7" s="133">
        <f>AI6/COUNT(AE3:AE40)</f>
        <v>0.42105263157894735</v>
      </c>
      <c r="AJ7" s="134">
        <f>AJ6/COUNT(AE3:AE40)</f>
        <v>0.57894736842105265</v>
      </c>
      <c r="AM7" s="43"/>
      <c r="AN7" s="43"/>
      <c r="AR7" s="122"/>
      <c r="AS7" s="47">
        <v>33.495238095238093</v>
      </c>
      <c r="AT7" s="48">
        <v>3</v>
      </c>
      <c r="AU7" s="55"/>
      <c r="AV7" s="55"/>
      <c r="AW7" s="55"/>
      <c r="AX7" s="47">
        <v>31.266666666666666</v>
      </c>
      <c r="AY7" s="48">
        <v>2</v>
      </c>
      <c r="AZ7" s="77"/>
      <c r="BC7" s="102" t="s">
        <v>266</v>
      </c>
      <c r="BD7" s="96"/>
      <c r="BE7" s="97"/>
      <c r="BF7" s="115">
        <v>0.50877192982456132</v>
      </c>
      <c r="BG7" s="97"/>
      <c r="BH7" s="116">
        <v>0.45833333333333331</v>
      </c>
      <c r="BI7" s="117">
        <v>0.62121212121212122</v>
      </c>
    </row>
    <row r="8" spans="1:61" ht="16.899999999999999">
      <c r="A8" s="101" t="s">
        <v>232</v>
      </c>
      <c r="B8" s="55" t="s">
        <v>231</v>
      </c>
      <c r="C8" s="21">
        <v>100</v>
      </c>
      <c r="D8" s="21">
        <v>0</v>
      </c>
      <c r="E8" s="21">
        <v>100</v>
      </c>
      <c r="F8" s="21">
        <v>0</v>
      </c>
      <c r="G8" s="22">
        <v>100</v>
      </c>
      <c r="H8" s="22">
        <v>100</v>
      </c>
      <c r="I8" s="21">
        <v>0</v>
      </c>
      <c r="J8" s="21">
        <v>0</v>
      </c>
      <c r="K8" s="21">
        <v>100</v>
      </c>
      <c r="L8" s="21">
        <v>100</v>
      </c>
      <c r="M8" s="21">
        <v>100</v>
      </c>
      <c r="N8" s="21">
        <v>0</v>
      </c>
      <c r="O8" s="22">
        <v>100</v>
      </c>
      <c r="P8" s="22">
        <v>0</v>
      </c>
      <c r="Q8" s="22">
        <v>100</v>
      </c>
      <c r="R8" s="21">
        <v>67</v>
      </c>
      <c r="S8" s="21">
        <v>0</v>
      </c>
      <c r="T8" s="21">
        <v>33</v>
      </c>
      <c r="U8" s="21">
        <v>0</v>
      </c>
      <c r="V8" s="22">
        <v>100</v>
      </c>
      <c r="W8" s="22">
        <v>0</v>
      </c>
      <c r="X8" s="21">
        <v>100</v>
      </c>
      <c r="Y8" s="21">
        <v>100</v>
      </c>
      <c r="Z8" s="21">
        <v>100</v>
      </c>
      <c r="AA8" s="21">
        <v>0</v>
      </c>
      <c r="AB8" s="21">
        <v>0</v>
      </c>
      <c r="AC8" s="21">
        <v>100</v>
      </c>
      <c r="AD8" s="21">
        <v>0</v>
      </c>
      <c r="AE8" s="21">
        <v>100</v>
      </c>
      <c r="AF8" s="94">
        <f t="shared" si="0"/>
        <v>53.333333333333336</v>
      </c>
      <c r="AG8" s="95" t="str">
        <f>VLOOKUP(B8,'Student list'!$A$2:$F$142,6,FALSE)</f>
        <v>Business Information</v>
      </c>
      <c r="AI8" s="159" t="s">
        <v>700</v>
      </c>
      <c r="AJ8" s="153"/>
      <c r="AM8" s="43"/>
      <c r="AN8" s="43"/>
      <c r="AR8" s="122"/>
      <c r="AS8" s="47">
        <v>40.24285714285714</v>
      </c>
      <c r="AT8" s="48">
        <v>8</v>
      </c>
      <c r="AU8" s="55"/>
      <c r="AV8" s="55"/>
      <c r="AW8" s="55"/>
      <c r="AX8" s="47">
        <v>36.9</v>
      </c>
      <c r="AY8" s="48">
        <v>4</v>
      </c>
      <c r="AZ8" s="77"/>
      <c r="BC8" s="102" t="s">
        <v>267</v>
      </c>
      <c r="BD8" s="96"/>
      <c r="BE8" s="97"/>
      <c r="BF8" s="115">
        <v>0.22368421052631582</v>
      </c>
      <c r="BG8" s="97"/>
      <c r="BH8" s="116">
        <v>0.14078125</v>
      </c>
      <c r="BI8" s="117">
        <v>0.19306818181818181</v>
      </c>
    </row>
    <row r="9" spans="1:61" ht="16.899999999999999">
      <c r="A9" s="101" t="s">
        <v>98</v>
      </c>
      <c r="B9" s="55" t="s">
        <v>97</v>
      </c>
      <c r="C9" s="21">
        <v>0</v>
      </c>
      <c r="D9" s="21">
        <v>100</v>
      </c>
      <c r="E9" s="21">
        <v>100</v>
      </c>
      <c r="F9" s="21">
        <v>100</v>
      </c>
      <c r="G9" s="22">
        <v>100</v>
      </c>
      <c r="H9" s="22">
        <v>0</v>
      </c>
      <c r="I9" s="21">
        <v>0</v>
      </c>
      <c r="J9" s="21">
        <v>50</v>
      </c>
      <c r="K9" s="21">
        <v>100</v>
      </c>
      <c r="L9" s="21">
        <v>100</v>
      </c>
      <c r="M9" s="21">
        <v>100</v>
      </c>
      <c r="N9" s="21">
        <v>100</v>
      </c>
      <c r="O9" s="22">
        <v>100</v>
      </c>
      <c r="P9" s="22">
        <v>100</v>
      </c>
      <c r="Q9" s="22">
        <v>0</v>
      </c>
      <c r="R9" s="21">
        <v>0</v>
      </c>
      <c r="S9" s="21">
        <v>0</v>
      </c>
      <c r="T9" s="21">
        <v>0</v>
      </c>
      <c r="U9" s="21">
        <v>0</v>
      </c>
      <c r="V9" s="22">
        <v>0</v>
      </c>
      <c r="W9" s="22">
        <v>100</v>
      </c>
      <c r="X9" s="21">
        <v>100</v>
      </c>
      <c r="Y9" s="21">
        <v>100</v>
      </c>
      <c r="Z9" s="21">
        <v>100</v>
      </c>
      <c r="AA9" s="21">
        <v>0</v>
      </c>
      <c r="AB9" s="21">
        <v>0</v>
      </c>
      <c r="AC9" s="21">
        <v>100</v>
      </c>
      <c r="AD9" s="21">
        <v>0</v>
      </c>
      <c r="AE9" s="21">
        <v>0</v>
      </c>
      <c r="AF9" s="94">
        <f t="shared" si="0"/>
        <v>51.666666666666664</v>
      </c>
      <c r="AG9" s="95" t="str">
        <f>VLOOKUP(B9,'Student list'!$A$2:$F$142,6,FALSE)</f>
        <v>Business Information</v>
      </c>
      <c r="AI9" s="133">
        <f>AI6/'Student list'!I3</f>
        <v>0.59259259259259256</v>
      </c>
      <c r="AJ9" s="134">
        <f>AJ6/'Student list'!I4</f>
        <v>0.19298245614035087</v>
      </c>
      <c r="AM9" s="43"/>
      <c r="AN9" s="43"/>
      <c r="AR9" s="122"/>
      <c r="AS9" s="47">
        <v>46.990476190476187</v>
      </c>
      <c r="AT9" s="48">
        <v>2</v>
      </c>
      <c r="AU9" s="55"/>
      <c r="AV9" s="55"/>
      <c r="AW9" s="55"/>
      <c r="AX9" s="47">
        <v>42.533333333333331</v>
      </c>
      <c r="AY9" s="48">
        <v>2</v>
      </c>
      <c r="AZ9" s="77"/>
      <c r="BC9" s="102" t="s">
        <v>268</v>
      </c>
      <c r="BD9" s="96"/>
      <c r="BE9" s="97"/>
      <c r="BF9" s="115">
        <v>0.1710526315789474</v>
      </c>
      <c r="BG9" s="97"/>
      <c r="BH9" s="116">
        <v>0.15625</v>
      </c>
      <c r="BI9" s="117">
        <v>0.25</v>
      </c>
    </row>
    <row r="10" spans="1:61" ht="17.25" thickBot="1">
      <c r="A10" s="101" t="s">
        <v>80</v>
      </c>
      <c r="B10" s="55" t="s">
        <v>79</v>
      </c>
      <c r="C10" s="21">
        <v>100</v>
      </c>
      <c r="D10" s="21">
        <v>100</v>
      </c>
      <c r="E10" s="21">
        <v>0</v>
      </c>
      <c r="F10" s="21">
        <v>0</v>
      </c>
      <c r="G10" s="22">
        <v>100</v>
      </c>
      <c r="H10" s="22">
        <v>0</v>
      </c>
      <c r="I10" s="21">
        <v>0</v>
      </c>
      <c r="J10" s="21">
        <v>50</v>
      </c>
      <c r="K10" s="21">
        <v>100</v>
      </c>
      <c r="L10" s="21">
        <v>100</v>
      </c>
      <c r="M10" s="21">
        <v>0</v>
      </c>
      <c r="N10" s="21">
        <v>100</v>
      </c>
      <c r="O10" s="22">
        <v>100</v>
      </c>
      <c r="P10" s="22">
        <v>0</v>
      </c>
      <c r="Q10" s="22">
        <v>100</v>
      </c>
      <c r="R10" s="21">
        <v>100</v>
      </c>
      <c r="S10" s="21">
        <v>100</v>
      </c>
      <c r="T10" s="21">
        <v>0</v>
      </c>
      <c r="U10" s="21">
        <v>0</v>
      </c>
      <c r="V10" s="22">
        <v>100</v>
      </c>
      <c r="W10" s="22">
        <v>100</v>
      </c>
      <c r="X10" s="21">
        <v>100</v>
      </c>
      <c r="Y10" s="21">
        <v>0</v>
      </c>
      <c r="Z10" s="21">
        <v>100</v>
      </c>
      <c r="AA10" s="21">
        <v>0</v>
      </c>
      <c r="AB10" s="21">
        <v>0</v>
      </c>
      <c r="AC10" s="21">
        <v>100</v>
      </c>
      <c r="AD10" s="21">
        <v>0</v>
      </c>
      <c r="AE10" s="21">
        <v>0</v>
      </c>
      <c r="AF10" s="94">
        <f t="shared" si="0"/>
        <v>51.666666666666664</v>
      </c>
      <c r="AG10" s="95" t="str">
        <f>VLOOKUP(B10,'Student list'!$A$2:$F$142,6,FALSE)</f>
        <v>Business Information</v>
      </c>
      <c r="AI10" s="152" t="s">
        <v>686</v>
      </c>
      <c r="AJ10" s="153"/>
      <c r="AM10" s="43"/>
      <c r="AN10" s="43"/>
      <c r="AR10" s="122"/>
      <c r="AS10" s="47">
        <v>53.738095238095241</v>
      </c>
      <c r="AT10" s="48">
        <v>1</v>
      </c>
      <c r="AU10" s="55"/>
      <c r="AV10" s="55"/>
      <c r="AW10" s="55"/>
      <c r="AX10" s="47">
        <v>48.166666666666664</v>
      </c>
      <c r="AY10" s="48">
        <v>4</v>
      </c>
      <c r="AZ10" s="77"/>
      <c r="BC10" s="118" t="s">
        <v>269</v>
      </c>
      <c r="BD10" s="98"/>
      <c r="BE10" s="99"/>
      <c r="BF10" s="119">
        <v>0.36184210526315785</v>
      </c>
      <c r="BG10" s="99"/>
      <c r="BH10" s="120">
        <v>0.3671875</v>
      </c>
      <c r="BI10" s="121">
        <v>0.30681818181818177</v>
      </c>
    </row>
    <row r="11" spans="1:61" ht="16.899999999999999">
      <c r="A11" s="101" t="s">
        <v>201</v>
      </c>
      <c r="B11" s="55" t="s">
        <v>200</v>
      </c>
      <c r="C11" s="21">
        <v>100</v>
      </c>
      <c r="D11" s="21">
        <v>100</v>
      </c>
      <c r="E11" s="21">
        <v>0</v>
      </c>
      <c r="F11" s="21">
        <v>0</v>
      </c>
      <c r="G11" s="22">
        <v>100</v>
      </c>
      <c r="H11" s="22">
        <v>0</v>
      </c>
      <c r="I11" s="21">
        <v>0</v>
      </c>
      <c r="J11" s="21">
        <v>0</v>
      </c>
      <c r="K11" s="21">
        <v>100</v>
      </c>
      <c r="L11" s="21">
        <v>100</v>
      </c>
      <c r="M11" s="21">
        <v>100</v>
      </c>
      <c r="N11" s="21">
        <v>0</v>
      </c>
      <c r="O11" s="22">
        <v>100</v>
      </c>
      <c r="P11" s="22">
        <v>100</v>
      </c>
      <c r="Q11" s="22">
        <v>100</v>
      </c>
      <c r="R11" s="21">
        <v>67</v>
      </c>
      <c r="S11" s="21">
        <v>100</v>
      </c>
      <c r="T11" s="21">
        <v>0</v>
      </c>
      <c r="U11" s="21">
        <v>100</v>
      </c>
      <c r="V11" s="22">
        <v>0</v>
      </c>
      <c r="W11" s="22">
        <v>100</v>
      </c>
      <c r="X11" s="21">
        <v>100</v>
      </c>
      <c r="Y11" s="21">
        <v>0</v>
      </c>
      <c r="Z11" s="21">
        <v>100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94">
        <f t="shared" si="0"/>
        <v>48.9</v>
      </c>
      <c r="AG11" s="95" t="str">
        <f>VLOOKUP(B11,'Student list'!$A$2:$F$142,6,FALSE)</f>
        <v>Business Information</v>
      </c>
      <c r="AI11" s="135">
        <f>AVERAGEIF(AG3:AG40,"Forensics",AF3:AF40)</f>
        <v>38.752083333333331</v>
      </c>
      <c r="AJ11" s="136">
        <f>AVERAGEIF(AG3:AG40,"Business Information",AF3:AF40)</f>
        <v>40.907575757575756</v>
      </c>
      <c r="AM11" s="43"/>
      <c r="AN11" s="43"/>
      <c r="AR11" s="122"/>
      <c r="AS11" s="47">
        <v>60.48571428571428</v>
      </c>
      <c r="AT11" s="48">
        <v>0</v>
      </c>
      <c r="AU11" s="55"/>
      <c r="AV11" s="55"/>
      <c r="AW11" s="55"/>
      <c r="AX11" s="47">
        <v>53.8</v>
      </c>
      <c r="AY11" s="48">
        <v>4</v>
      </c>
      <c r="AZ11" s="77"/>
    </row>
    <row r="12" spans="1:61" ht="17.25" thickBot="1">
      <c r="A12" s="101" t="s">
        <v>88</v>
      </c>
      <c r="B12" s="55" t="s">
        <v>87</v>
      </c>
      <c r="C12" s="21">
        <v>0</v>
      </c>
      <c r="D12" s="21">
        <v>100</v>
      </c>
      <c r="E12" s="21">
        <v>100</v>
      </c>
      <c r="F12" s="21">
        <v>100</v>
      </c>
      <c r="G12" s="22">
        <v>100</v>
      </c>
      <c r="H12" s="22">
        <v>100</v>
      </c>
      <c r="I12" s="21">
        <v>0</v>
      </c>
      <c r="J12" s="21">
        <v>0</v>
      </c>
      <c r="K12" s="21">
        <v>100</v>
      </c>
      <c r="L12" s="21">
        <v>100</v>
      </c>
      <c r="M12" s="21">
        <v>100</v>
      </c>
      <c r="N12" s="21">
        <v>0</v>
      </c>
      <c r="O12" s="22">
        <v>100</v>
      </c>
      <c r="P12" s="22">
        <v>0</v>
      </c>
      <c r="Q12" s="22">
        <v>0</v>
      </c>
      <c r="R12" s="21">
        <v>0</v>
      </c>
      <c r="S12" s="21">
        <v>0</v>
      </c>
      <c r="T12" s="21">
        <v>0</v>
      </c>
      <c r="U12" s="21">
        <v>0</v>
      </c>
      <c r="V12" s="22">
        <v>0</v>
      </c>
      <c r="W12" s="22">
        <v>0</v>
      </c>
      <c r="X12" s="21">
        <v>100</v>
      </c>
      <c r="Y12" s="21">
        <v>100</v>
      </c>
      <c r="Z12" s="21">
        <v>100</v>
      </c>
      <c r="AA12" s="21">
        <v>0</v>
      </c>
      <c r="AB12" s="21">
        <v>100</v>
      </c>
      <c r="AC12" s="21">
        <v>100</v>
      </c>
      <c r="AD12" s="21">
        <v>0</v>
      </c>
      <c r="AE12" s="21">
        <v>0</v>
      </c>
      <c r="AF12" s="94">
        <f t="shared" si="0"/>
        <v>46.666666666666664</v>
      </c>
      <c r="AG12" s="95" t="str">
        <f>VLOOKUP(B12,'Student list'!$A$2:$F$142,6,FALSE)</f>
        <v>Forensics</v>
      </c>
      <c r="AI12" s="152" t="s">
        <v>687</v>
      </c>
      <c r="AJ12" s="153"/>
      <c r="AM12" s="43"/>
      <c r="AN12" s="43"/>
      <c r="AR12" s="53"/>
      <c r="AS12" s="49">
        <v>67.233333333333334</v>
      </c>
      <c r="AT12" s="50">
        <v>1</v>
      </c>
      <c r="AU12" s="55"/>
      <c r="AV12" s="55"/>
      <c r="AW12" s="55"/>
      <c r="AX12" s="49">
        <v>59.43333333333333</v>
      </c>
      <c r="AY12" s="50">
        <v>3</v>
      </c>
      <c r="AZ12" s="48"/>
    </row>
    <row r="13" spans="1:61" ht="17.25" thickBot="1">
      <c r="A13" s="101" t="s">
        <v>116</v>
      </c>
      <c r="B13" s="55" t="s">
        <v>115</v>
      </c>
      <c r="C13" s="21">
        <v>100</v>
      </c>
      <c r="D13" s="21">
        <v>0</v>
      </c>
      <c r="E13" s="21">
        <v>0</v>
      </c>
      <c r="F13" s="21">
        <v>100</v>
      </c>
      <c r="G13" s="22">
        <v>100</v>
      </c>
      <c r="H13" s="22">
        <v>100</v>
      </c>
      <c r="I13" s="21">
        <v>100</v>
      </c>
      <c r="J13" s="21">
        <v>100</v>
      </c>
      <c r="K13" s="21">
        <v>100</v>
      </c>
      <c r="L13" s="21">
        <v>100</v>
      </c>
      <c r="M13" s="21">
        <v>100</v>
      </c>
      <c r="N13" s="21">
        <v>100</v>
      </c>
      <c r="O13" s="22">
        <v>100</v>
      </c>
      <c r="P13" s="22">
        <v>0</v>
      </c>
      <c r="Q13" s="22">
        <v>0</v>
      </c>
      <c r="R13" s="21">
        <v>0</v>
      </c>
      <c r="S13" s="21">
        <v>0</v>
      </c>
      <c r="T13" s="21">
        <v>0</v>
      </c>
      <c r="U13" s="21">
        <v>0</v>
      </c>
      <c r="V13" s="22">
        <v>0</v>
      </c>
      <c r="W13" s="22">
        <v>0</v>
      </c>
      <c r="X13" s="21">
        <v>100</v>
      </c>
      <c r="Y13" s="21">
        <v>0</v>
      </c>
      <c r="Z13" s="21">
        <v>100</v>
      </c>
      <c r="AA13" s="21">
        <v>0</v>
      </c>
      <c r="AB13" s="21">
        <v>0</v>
      </c>
      <c r="AC13" s="21">
        <v>100</v>
      </c>
      <c r="AD13" s="21">
        <v>0</v>
      </c>
      <c r="AE13" s="21">
        <v>0</v>
      </c>
      <c r="AF13" s="94">
        <f t="shared" si="0"/>
        <v>46.666666666666664</v>
      </c>
      <c r="AG13" s="95" t="str">
        <f>VLOOKUP(B13,'Student list'!$A$2:$F$142,6,FALSE)</f>
        <v>Business Information</v>
      </c>
      <c r="AI13" s="137">
        <v>10.37</v>
      </c>
      <c r="AJ13" s="138">
        <v>11.41</v>
      </c>
      <c r="AM13" s="43"/>
      <c r="AN13" s="43"/>
      <c r="AR13" s="53"/>
      <c r="AS13" s="44"/>
      <c r="AT13" s="44"/>
      <c r="AU13" s="55"/>
      <c r="AV13" s="55"/>
      <c r="AW13" s="55"/>
      <c r="AX13" s="55"/>
      <c r="AY13" s="55"/>
      <c r="AZ13" s="77"/>
    </row>
    <row r="14" spans="1:61" ht="16.899999999999999">
      <c r="A14" s="101" t="s">
        <v>157</v>
      </c>
      <c r="B14" s="55" t="s">
        <v>156</v>
      </c>
      <c r="C14" s="21">
        <v>0</v>
      </c>
      <c r="D14" s="21">
        <v>100</v>
      </c>
      <c r="E14" s="21">
        <v>0</v>
      </c>
      <c r="F14" s="21">
        <v>100</v>
      </c>
      <c r="G14" s="22">
        <v>100</v>
      </c>
      <c r="H14" s="22">
        <v>0</v>
      </c>
      <c r="I14" s="21">
        <v>0</v>
      </c>
      <c r="J14" s="21">
        <v>0</v>
      </c>
      <c r="K14" s="21">
        <v>100</v>
      </c>
      <c r="L14" s="21">
        <v>0</v>
      </c>
      <c r="M14" s="21">
        <v>100</v>
      </c>
      <c r="N14" s="21">
        <v>0</v>
      </c>
      <c r="O14" s="22">
        <v>100</v>
      </c>
      <c r="P14" s="22">
        <v>0</v>
      </c>
      <c r="Q14" s="22">
        <v>100</v>
      </c>
      <c r="R14" s="21">
        <v>33</v>
      </c>
      <c r="S14" s="21">
        <v>0</v>
      </c>
      <c r="T14" s="21">
        <v>33</v>
      </c>
      <c r="U14" s="21">
        <v>100</v>
      </c>
      <c r="V14" s="22">
        <v>0</v>
      </c>
      <c r="W14" s="22">
        <v>100</v>
      </c>
      <c r="X14" s="21">
        <v>100</v>
      </c>
      <c r="Y14" s="21">
        <v>100</v>
      </c>
      <c r="Z14" s="21">
        <v>0</v>
      </c>
      <c r="AA14" s="21">
        <v>0</v>
      </c>
      <c r="AB14" s="21">
        <v>0</v>
      </c>
      <c r="AC14" s="21">
        <v>100</v>
      </c>
      <c r="AD14" s="21">
        <v>0</v>
      </c>
      <c r="AE14" s="21">
        <v>100</v>
      </c>
      <c r="AF14" s="94">
        <f t="shared" si="0"/>
        <v>45.533333333333331</v>
      </c>
      <c r="AG14" s="95" t="str">
        <f>VLOOKUP(B14,'Student list'!$A$2:$F$142,6,FALSE)</f>
        <v>Business Information</v>
      </c>
      <c r="AM14" s="43"/>
      <c r="AN14" s="43"/>
      <c r="AR14" s="53"/>
      <c r="AS14" s="55"/>
      <c r="AT14" s="55"/>
      <c r="AU14" s="55"/>
      <c r="AV14" s="55"/>
      <c r="AW14" s="55"/>
      <c r="AX14" s="55"/>
      <c r="AY14" s="55"/>
      <c r="AZ14" s="77"/>
    </row>
    <row r="15" spans="1:61" ht="16.899999999999999">
      <c r="A15" s="101" t="s">
        <v>93</v>
      </c>
      <c r="B15" s="55" t="s">
        <v>92</v>
      </c>
      <c r="C15" s="21">
        <v>0</v>
      </c>
      <c r="D15" s="21">
        <v>0</v>
      </c>
      <c r="E15" s="21">
        <v>100</v>
      </c>
      <c r="F15" s="21">
        <v>100</v>
      </c>
      <c r="G15" s="22">
        <v>100</v>
      </c>
      <c r="H15" s="22">
        <v>100</v>
      </c>
      <c r="I15" s="21">
        <v>0</v>
      </c>
      <c r="J15" s="21">
        <v>0</v>
      </c>
      <c r="K15" s="21">
        <v>100</v>
      </c>
      <c r="L15" s="21">
        <v>100</v>
      </c>
      <c r="M15" s="21">
        <v>100</v>
      </c>
      <c r="N15" s="21">
        <v>100</v>
      </c>
      <c r="O15" s="22">
        <v>100</v>
      </c>
      <c r="P15" s="22">
        <v>100</v>
      </c>
      <c r="Q15" s="22">
        <v>0</v>
      </c>
      <c r="R15" s="21">
        <v>0</v>
      </c>
      <c r="S15" s="21">
        <v>0</v>
      </c>
      <c r="T15" s="21">
        <v>0</v>
      </c>
      <c r="U15" s="21">
        <v>0</v>
      </c>
      <c r="V15" s="22">
        <v>0</v>
      </c>
      <c r="W15" s="22">
        <v>100</v>
      </c>
      <c r="X15" s="21">
        <v>100</v>
      </c>
      <c r="Y15" s="21">
        <v>0</v>
      </c>
      <c r="Z15" s="21">
        <v>100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94">
        <f t="shared" si="0"/>
        <v>43.333333333333336</v>
      </c>
      <c r="AG15" s="95" t="str">
        <f>VLOOKUP(B15,'Student list'!$A$2:$F$142,6,FALSE)</f>
        <v>Business Information</v>
      </c>
      <c r="AM15" s="43"/>
      <c r="AN15" s="43"/>
      <c r="AR15" s="53"/>
      <c r="AS15" s="55"/>
      <c r="AT15" s="55"/>
      <c r="AU15" s="55"/>
      <c r="AV15" s="55"/>
      <c r="AW15" s="55"/>
      <c r="AX15" s="55"/>
      <c r="AY15" s="55"/>
      <c r="AZ15" s="77"/>
    </row>
    <row r="16" spans="1:61" ht="16.899999999999999">
      <c r="A16" s="101" t="s">
        <v>58</v>
      </c>
      <c r="B16" s="55" t="s">
        <v>57</v>
      </c>
      <c r="C16" s="21">
        <v>0</v>
      </c>
      <c r="D16" s="21">
        <v>100</v>
      </c>
      <c r="E16" s="21">
        <v>100</v>
      </c>
      <c r="F16" s="21">
        <v>100</v>
      </c>
      <c r="G16" s="22">
        <v>100</v>
      </c>
      <c r="H16" s="22">
        <v>100</v>
      </c>
      <c r="I16" s="21">
        <v>0</v>
      </c>
      <c r="J16" s="21">
        <v>0</v>
      </c>
      <c r="K16" s="21">
        <v>100</v>
      </c>
      <c r="L16" s="21">
        <v>100</v>
      </c>
      <c r="M16" s="21">
        <v>100</v>
      </c>
      <c r="N16" s="21">
        <v>100</v>
      </c>
      <c r="O16" s="22">
        <v>100</v>
      </c>
      <c r="P16" s="22">
        <v>100</v>
      </c>
      <c r="Q16" s="22">
        <v>0</v>
      </c>
      <c r="R16" s="21">
        <v>0</v>
      </c>
      <c r="S16" s="21">
        <v>0</v>
      </c>
      <c r="T16" s="21">
        <v>0</v>
      </c>
      <c r="U16" s="21">
        <v>0</v>
      </c>
      <c r="V16" s="22">
        <v>0</v>
      </c>
      <c r="W16" s="22">
        <v>0</v>
      </c>
      <c r="X16" s="21">
        <v>100</v>
      </c>
      <c r="Y16" s="21">
        <v>0</v>
      </c>
      <c r="Z16" s="21">
        <v>100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94">
        <f t="shared" si="0"/>
        <v>43.333333333333336</v>
      </c>
      <c r="AG16" s="95" t="str">
        <f>VLOOKUP(B16,'Student list'!$A$2:$F$142,6,FALSE)</f>
        <v>Business Information</v>
      </c>
      <c r="AM16" s="43"/>
      <c r="AN16" s="43"/>
      <c r="AR16" s="53"/>
      <c r="AS16" s="55"/>
      <c r="AT16" s="55"/>
      <c r="AU16" s="55"/>
      <c r="AV16" s="55"/>
      <c r="AW16" s="55"/>
      <c r="AX16" s="55"/>
      <c r="AY16" s="55"/>
      <c r="AZ16" s="77"/>
    </row>
    <row r="17" spans="1:52" ht="16.899999999999999">
      <c r="A17" s="101" t="s">
        <v>250</v>
      </c>
      <c r="B17" s="55" t="s">
        <v>249</v>
      </c>
      <c r="C17" s="21">
        <v>100</v>
      </c>
      <c r="D17" s="21">
        <v>100</v>
      </c>
      <c r="E17" s="21">
        <v>100</v>
      </c>
      <c r="F17" s="21">
        <v>0</v>
      </c>
      <c r="G17" s="22">
        <v>100</v>
      </c>
      <c r="H17" s="22">
        <v>0</v>
      </c>
      <c r="I17" s="21">
        <v>0</v>
      </c>
      <c r="J17" s="21">
        <v>0</v>
      </c>
      <c r="K17" s="21">
        <v>0</v>
      </c>
      <c r="L17" s="21">
        <v>0</v>
      </c>
      <c r="M17" s="21">
        <v>100</v>
      </c>
      <c r="N17" s="21">
        <v>0</v>
      </c>
      <c r="O17" s="22">
        <v>0</v>
      </c>
      <c r="P17" s="22">
        <v>0</v>
      </c>
      <c r="Q17" s="22">
        <v>100</v>
      </c>
      <c r="R17" s="21">
        <v>33</v>
      </c>
      <c r="S17" s="21">
        <v>0</v>
      </c>
      <c r="T17" s="21">
        <v>0</v>
      </c>
      <c r="U17" s="21">
        <v>0</v>
      </c>
      <c r="V17" s="22">
        <v>0</v>
      </c>
      <c r="W17" s="22">
        <v>0</v>
      </c>
      <c r="X17" s="21">
        <v>100</v>
      </c>
      <c r="Y17" s="21">
        <v>100</v>
      </c>
      <c r="Z17" s="21">
        <v>100</v>
      </c>
      <c r="AA17" s="21">
        <v>100</v>
      </c>
      <c r="AB17" s="21">
        <v>0</v>
      </c>
      <c r="AC17" s="21">
        <v>100</v>
      </c>
      <c r="AD17" s="21">
        <v>100</v>
      </c>
      <c r="AE17" s="21">
        <v>0</v>
      </c>
      <c r="AF17" s="94">
        <f t="shared" si="0"/>
        <v>41.1</v>
      </c>
      <c r="AG17" s="95" t="str">
        <f>VLOOKUP(B17,'Student list'!$A$2:$F$142,6,FALSE)</f>
        <v>Forensics</v>
      </c>
      <c r="AM17" s="43"/>
      <c r="AN17" s="43"/>
      <c r="AR17" s="53"/>
      <c r="AS17" s="55"/>
      <c r="AT17" s="55"/>
      <c r="AU17" s="55"/>
      <c r="AV17" s="55"/>
      <c r="AW17" s="55"/>
      <c r="AX17" s="55"/>
      <c r="AY17" s="55"/>
      <c r="AZ17" s="77"/>
    </row>
    <row r="18" spans="1:52" ht="16.899999999999999">
      <c r="A18" s="101" t="s">
        <v>186</v>
      </c>
      <c r="B18" s="55" t="s">
        <v>185</v>
      </c>
      <c r="C18" s="21">
        <v>100</v>
      </c>
      <c r="D18" s="21">
        <v>100</v>
      </c>
      <c r="E18" s="21">
        <v>0</v>
      </c>
      <c r="F18" s="21">
        <v>100</v>
      </c>
      <c r="G18" s="22">
        <v>100</v>
      </c>
      <c r="H18" s="22">
        <v>0</v>
      </c>
      <c r="I18" s="21">
        <v>0</v>
      </c>
      <c r="J18" s="21">
        <v>0</v>
      </c>
      <c r="K18" s="21">
        <v>0</v>
      </c>
      <c r="L18" s="21">
        <v>100</v>
      </c>
      <c r="M18" s="21">
        <v>100</v>
      </c>
      <c r="N18" s="21">
        <v>0</v>
      </c>
      <c r="O18" s="22">
        <v>100</v>
      </c>
      <c r="P18" s="22">
        <v>100</v>
      </c>
      <c r="Q18" s="22">
        <v>100</v>
      </c>
      <c r="R18" s="21">
        <v>0</v>
      </c>
      <c r="S18" s="21">
        <v>0</v>
      </c>
      <c r="T18" s="21">
        <v>0</v>
      </c>
      <c r="U18" s="21">
        <v>0</v>
      </c>
      <c r="V18" s="22">
        <v>0</v>
      </c>
      <c r="W18" s="22">
        <v>0</v>
      </c>
      <c r="X18" s="21">
        <v>100</v>
      </c>
      <c r="Y18" s="21">
        <v>0</v>
      </c>
      <c r="Z18" s="21">
        <v>100</v>
      </c>
      <c r="AA18" s="21">
        <v>0</v>
      </c>
      <c r="AB18" s="21">
        <v>100</v>
      </c>
      <c r="AC18" s="21">
        <v>0</v>
      </c>
      <c r="AD18" s="21">
        <v>0</v>
      </c>
      <c r="AE18" s="21">
        <v>0</v>
      </c>
      <c r="AF18" s="94">
        <f t="shared" si="0"/>
        <v>40</v>
      </c>
      <c r="AG18" s="95" t="str">
        <f>VLOOKUP(B18,'Student list'!$A$2:$F$142,6,FALSE)</f>
        <v>Business Information</v>
      </c>
      <c r="AM18" s="43"/>
      <c r="AN18" s="43"/>
      <c r="AR18" s="53"/>
      <c r="AS18" s="55"/>
      <c r="AT18" s="55"/>
      <c r="AU18" s="55"/>
      <c r="AV18" s="55"/>
      <c r="AW18" s="55"/>
      <c r="AX18" s="55"/>
      <c r="AY18" s="55"/>
      <c r="AZ18" s="77"/>
    </row>
    <row r="19" spans="1:52" ht="16.899999999999999">
      <c r="A19" s="101" t="s">
        <v>140</v>
      </c>
      <c r="B19" s="55" t="s">
        <v>139</v>
      </c>
      <c r="C19" s="21">
        <v>100</v>
      </c>
      <c r="D19" s="21">
        <v>100</v>
      </c>
      <c r="E19" s="21">
        <v>100</v>
      </c>
      <c r="F19" s="21">
        <v>100</v>
      </c>
      <c r="G19" s="22">
        <v>100</v>
      </c>
      <c r="H19" s="22">
        <v>0</v>
      </c>
      <c r="I19" s="21">
        <v>0</v>
      </c>
      <c r="J19" s="21">
        <v>0</v>
      </c>
      <c r="K19" s="21">
        <v>100</v>
      </c>
      <c r="L19" s="21">
        <v>100</v>
      </c>
      <c r="M19" s="21">
        <v>100</v>
      </c>
      <c r="N19" s="21">
        <v>0</v>
      </c>
      <c r="O19" s="22">
        <v>100</v>
      </c>
      <c r="P19" s="22">
        <v>0</v>
      </c>
      <c r="Q19" s="22">
        <v>0</v>
      </c>
      <c r="R19" s="21">
        <v>0</v>
      </c>
      <c r="S19" s="21">
        <v>0</v>
      </c>
      <c r="T19" s="21">
        <v>0</v>
      </c>
      <c r="U19" s="21">
        <v>0</v>
      </c>
      <c r="V19" s="22">
        <v>0</v>
      </c>
      <c r="W19" s="22">
        <v>0</v>
      </c>
      <c r="X19" s="21">
        <v>100</v>
      </c>
      <c r="Y19" s="21">
        <v>0</v>
      </c>
      <c r="Z19" s="21">
        <v>100</v>
      </c>
      <c r="AA19" s="21">
        <v>0</v>
      </c>
      <c r="AB19" s="21">
        <v>0</v>
      </c>
      <c r="AC19" s="21">
        <v>0</v>
      </c>
      <c r="AD19" s="21">
        <v>100</v>
      </c>
      <c r="AE19" s="21">
        <v>0</v>
      </c>
      <c r="AF19" s="94">
        <f t="shared" si="0"/>
        <v>40</v>
      </c>
      <c r="AG19" s="95" t="str">
        <f>VLOOKUP(B19,'Student list'!$A$2:$F$142,6,FALSE)</f>
        <v>Forensics</v>
      </c>
      <c r="AM19" s="43"/>
      <c r="AN19" s="43"/>
      <c r="AR19" s="53"/>
      <c r="AS19" s="55"/>
      <c r="AT19" s="55"/>
      <c r="AU19" s="55"/>
      <c r="AV19" s="55"/>
      <c r="AW19" s="55"/>
      <c r="AX19" s="55"/>
      <c r="AY19" s="55"/>
      <c r="AZ19" s="77"/>
    </row>
    <row r="20" spans="1:52" ht="17.25" thickBot="1">
      <c r="A20" s="101" t="s">
        <v>69</v>
      </c>
      <c r="B20" s="55" t="s">
        <v>68</v>
      </c>
      <c r="C20" s="21">
        <v>0</v>
      </c>
      <c r="D20" s="21">
        <v>100</v>
      </c>
      <c r="E20" s="21">
        <v>0</v>
      </c>
      <c r="F20" s="21">
        <v>0</v>
      </c>
      <c r="G20" s="22">
        <v>100</v>
      </c>
      <c r="H20" s="22">
        <v>100</v>
      </c>
      <c r="I20" s="21">
        <v>0</v>
      </c>
      <c r="J20" s="21">
        <v>0</v>
      </c>
      <c r="K20" s="21">
        <v>100</v>
      </c>
      <c r="L20" s="21">
        <v>100</v>
      </c>
      <c r="M20" s="21">
        <v>100</v>
      </c>
      <c r="N20" s="21">
        <v>0</v>
      </c>
      <c r="O20" s="22">
        <v>100</v>
      </c>
      <c r="P20" s="22">
        <v>0</v>
      </c>
      <c r="Q20" s="22">
        <v>0</v>
      </c>
      <c r="R20" s="21">
        <v>0</v>
      </c>
      <c r="S20" s="21">
        <v>0</v>
      </c>
      <c r="T20" s="21">
        <v>0</v>
      </c>
      <c r="U20" s="21">
        <v>100</v>
      </c>
      <c r="V20" s="22">
        <v>0</v>
      </c>
      <c r="W20" s="22">
        <v>0</v>
      </c>
      <c r="X20" s="21">
        <v>100</v>
      </c>
      <c r="Y20" s="21">
        <v>100</v>
      </c>
      <c r="Z20" s="21">
        <v>100</v>
      </c>
      <c r="AA20" s="21">
        <v>100</v>
      </c>
      <c r="AB20" s="21">
        <v>0</v>
      </c>
      <c r="AC20" s="21">
        <v>0</v>
      </c>
      <c r="AD20" s="21">
        <v>0</v>
      </c>
      <c r="AE20" s="21">
        <v>0</v>
      </c>
      <c r="AF20" s="94">
        <f t="shared" si="0"/>
        <v>40</v>
      </c>
      <c r="AG20" s="95" t="str">
        <f>VLOOKUP(B20,'Student list'!$A$2:$F$142,6,FALSE)</f>
        <v>Forensics</v>
      </c>
      <c r="AM20" s="23"/>
      <c r="AN20" s="43"/>
      <c r="AR20" s="53"/>
      <c r="AS20" s="55"/>
      <c r="AT20" s="55"/>
      <c r="AU20" s="55"/>
      <c r="AV20" s="55"/>
      <c r="AW20" s="55"/>
      <c r="AX20" s="55"/>
      <c r="AY20" s="55"/>
      <c r="AZ20" s="77"/>
    </row>
    <row r="21" spans="1:52" ht="16.899999999999999">
      <c r="A21" s="101" t="s">
        <v>164</v>
      </c>
      <c r="B21" s="55" t="s">
        <v>163</v>
      </c>
      <c r="C21" s="21">
        <v>100</v>
      </c>
      <c r="D21" s="21">
        <v>100</v>
      </c>
      <c r="E21" s="21">
        <v>0</v>
      </c>
      <c r="F21" s="21">
        <v>0</v>
      </c>
      <c r="G21" s="22">
        <v>100</v>
      </c>
      <c r="H21" s="22">
        <v>0</v>
      </c>
      <c r="I21" s="21">
        <v>0</v>
      </c>
      <c r="J21" s="21">
        <v>0</v>
      </c>
      <c r="K21" s="21">
        <v>100</v>
      </c>
      <c r="L21" s="21">
        <v>0</v>
      </c>
      <c r="M21" s="21">
        <v>0</v>
      </c>
      <c r="N21" s="21">
        <v>0</v>
      </c>
      <c r="O21" s="22">
        <v>100</v>
      </c>
      <c r="P21" s="22">
        <v>0</v>
      </c>
      <c r="Q21" s="22">
        <v>100</v>
      </c>
      <c r="R21" s="21">
        <v>67</v>
      </c>
      <c r="S21" s="21">
        <v>0</v>
      </c>
      <c r="T21" s="21">
        <v>0</v>
      </c>
      <c r="U21" s="21">
        <v>0</v>
      </c>
      <c r="V21" s="22">
        <v>0</v>
      </c>
      <c r="W21" s="22">
        <v>100</v>
      </c>
      <c r="X21" s="21">
        <v>100</v>
      </c>
      <c r="Y21" s="21">
        <v>100</v>
      </c>
      <c r="Z21" s="21">
        <v>100</v>
      </c>
      <c r="AA21" s="21">
        <v>100</v>
      </c>
      <c r="AB21" s="21">
        <v>0</v>
      </c>
      <c r="AC21" s="21">
        <v>0</v>
      </c>
      <c r="AD21" s="21">
        <v>0</v>
      </c>
      <c r="AE21" s="21">
        <v>0</v>
      </c>
      <c r="AF21" s="94">
        <f t="shared" si="0"/>
        <v>38.9</v>
      </c>
      <c r="AG21" s="95" t="str">
        <f>VLOOKUP(B21,'Student list'!$A$2:$F$142,6,FALSE)</f>
        <v>Forensics</v>
      </c>
      <c r="AK21" s="51"/>
      <c r="AL21" s="52"/>
      <c r="AM21" s="52"/>
      <c r="AN21" s="52"/>
      <c r="AO21" s="123" t="s">
        <v>679</v>
      </c>
      <c r="AP21" s="126" t="s">
        <v>699</v>
      </c>
      <c r="AR21" s="53"/>
      <c r="AS21" s="55"/>
      <c r="AT21" s="55"/>
      <c r="AU21" s="55"/>
      <c r="AV21" s="55"/>
      <c r="AW21" s="55"/>
      <c r="AX21" s="55"/>
      <c r="AY21" s="55"/>
      <c r="AZ21" s="77"/>
    </row>
    <row r="22" spans="1:52" ht="16.899999999999999">
      <c r="A22" s="101" t="s">
        <v>175</v>
      </c>
      <c r="B22" s="55" t="s">
        <v>174</v>
      </c>
      <c r="C22" s="21">
        <v>100</v>
      </c>
      <c r="D22" s="21">
        <v>100</v>
      </c>
      <c r="E22" s="21">
        <v>100</v>
      </c>
      <c r="F22" s="21">
        <v>0</v>
      </c>
      <c r="G22" s="22">
        <v>100</v>
      </c>
      <c r="H22" s="22">
        <v>0</v>
      </c>
      <c r="I22" s="21">
        <v>0</v>
      </c>
      <c r="J22" s="21">
        <v>0</v>
      </c>
      <c r="K22" s="21">
        <v>0</v>
      </c>
      <c r="L22" s="21">
        <v>100</v>
      </c>
      <c r="M22" s="21">
        <v>100</v>
      </c>
      <c r="N22" s="21">
        <v>100</v>
      </c>
      <c r="O22" s="22">
        <v>100</v>
      </c>
      <c r="P22" s="22">
        <v>0</v>
      </c>
      <c r="Q22" s="22">
        <v>0</v>
      </c>
      <c r="R22" s="21">
        <v>67</v>
      </c>
      <c r="S22" s="21">
        <v>0</v>
      </c>
      <c r="T22" s="21">
        <v>0</v>
      </c>
      <c r="U22" s="21">
        <v>0</v>
      </c>
      <c r="V22" s="22">
        <v>0</v>
      </c>
      <c r="W22" s="22">
        <v>100</v>
      </c>
      <c r="X22" s="21">
        <v>100</v>
      </c>
      <c r="Y22" s="21">
        <v>0</v>
      </c>
      <c r="Z22" s="21">
        <v>100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94">
        <f t="shared" si="0"/>
        <v>38.9</v>
      </c>
      <c r="AG22" s="95" t="str">
        <f>VLOOKUP(B22,'Student list'!$A$2:$F$142,6,FALSE)</f>
        <v>Business Information</v>
      </c>
      <c r="AK22" s="53">
        <v>1</v>
      </c>
      <c r="AL22" s="54">
        <v>67.233333333333334</v>
      </c>
      <c r="AM22" s="55" t="s">
        <v>679</v>
      </c>
      <c r="AN22" s="55"/>
      <c r="AO22" s="124">
        <f>IF(AM22="Forensics",AL22,"")</f>
        <v>67.233333333333334</v>
      </c>
      <c r="AP22" s="127" t="str">
        <f>IF(AM22="Business Information",AL22,"")</f>
        <v/>
      </c>
      <c r="AR22" s="53"/>
      <c r="AS22" s="55"/>
      <c r="AT22" s="55"/>
      <c r="AU22" s="55"/>
      <c r="AV22" s="55"/>
      <c r="AW22" s="55"/>
      <c r="AX22" s="55"/>
      <c r="AY22" s="55"/>
      <c r="AZ22" s="77"/>
    </row>
    <row r="23" spans="1:52" ht="16.899999999999999">
      <c r="A23" s="101" t="s">
        <v>184</v>
      </c>
      <c r="B23" s="55" t="s">
        <v>183</v>
      </c>
      <c r="C23" s="21">
        <v>100</v>
      </c>
      <c r="D23" s="21">
        <v>100</v>
      </c>
      <c r="E23" s="21">
        <v>0</v>
      </c>
      <c r="F23" s="21">
        <v>0</v>
      </c>
      <c r="G23" s="22">
        <v>100</v>
      </c>
      <c r="H23" s="22">
        <v>100</v>
      </c>
      <c r="I23" s="21">
        <v>100</v>
      </c>
      <c r="J23" s="21">
        <v>50</v>
      </c>
      <c r="K23" s="21">
        <v>100</v>
      </c>
      <c r="L23" s="21">
        <v>100</v>
      </c>
      <c r="M23" s="21">
        <v>0</v>
      </c>
      <c r="N23" s="21">
        <v>100</v>
      </c>
      <c r="O23" s="22">
        <v>100</v>
      </c>
      <c r="P23" s="22">
        <v>0</v>
      </c>
      <c r="Q23" s="22">
        <v>100</v>
      </c>
      <c r="R23" s="21">
        <v>0</v>
      </c>
      <c r="S23" s="21">
        <v>0</v>
      </c>
      <c r="T23" s="21">
        <v>0</v>
      </c>
      <c r="U23" s="21">
        <v>0</v>
      </c>
      <c r="V23" s="22">
        <v>0</v>
      </c>
      <c r="W23" s="22">
        <v>0</v>
      </c>
      <c r="X23" s="21">
        <v>100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94">
        <f t="shared" si="0"/>
        <v>38.333333333333336</v>
      </c>
      <c r="AG23" s="95" t="str">
        <f>VLOOKUP(B23,'Student list'!$A$2:$F$142,6,FALSE)</f>
        <v>Forensics</v>
      </c>
      <c r="AK23" s="53">
        <v>2</v>
      </c>
      <c r="AL23" s="54">
        <v>59.43333333333333</v>
      </c>
      <c r="AM23" s="55" t="s">
        <v>680</v>
      </c>
      <c r="AN23" s="55"/>
      <c r="AO23" s="124" t="str">
        <f t="shared" ref="AO23:AO60" si="1">IF(AM23="Forensics",AL23,"")</f>
        <v/>
      </c>
      <c r="AP23" s="127">
        <f t="shared" ref="AP23:AP60" si="2">IF(AM23="Business Information",AL23,"")</f>
        <v>59.43333333333333</v>
      </c>
      <c r="AR23" s="53"/>
      <c r="AS23" s="55"/>
      <c r="AT23" s="55"/>
      <c r="AU23" s="55"/>
      <c r="AV23" s="55"/>
      <c r="AW23" s="55"/>
      <c r="AX23" s="55"/>
      <c r="AY23" s="55"/>
      <c r="AZ23" s="77"/>
    </row>
    <row r="24" spans="1:52" ht="16.899999999999999">
      <c r="A24" s="101" t="s">
        <v>8</v>
      </c>
      <c r="B24" s="55" t="s">
        <v>7</v>
      </c>
      <c r="C24" s="21">
        <v>0</v>
      </c>
      <c r="D24" s="21">
        <v>100</v>
      </c>
      <c r="E24" s="21">
        <v>100</v>
      </c>
      <c r="F24" s="21">
        <v>100</v>
      </c>
      <c r="G24" s="22">
        <v>100</v>
      </c>
      <c r="H24" s="22">
        <v>100</v>
      </c>
      <c r="I24" s="21">
        <v>0</v>
      </c>
      <c r="J24" s="21">
        <v>50</v>
      </c>
      <c r="K24" s="21">
        <v>100</v>
      </c>
      <c r="L24" s="21">
        <v>100</v>
      </c>
      <c r="M24" s="21">
        <v>100</v>
      </c>
      <c r="N24" s="21">
        <v>0</v>
      </c>
      <c r="O24" s="22">
        <v>100</v>
      </c>
      <c r="P24" s="22">
        <v>0</v>
      </c>
      <c r="Q24" s="22">
        <v>0</v>
      </c>
      <c r="R24" s="21">
        <v>67</v>
      </c>
      <c r="S24" s="21">
        <v>0</v>
      </c>
      <c r="T24" s="21">
        <v>0</v>
      </c>
      <c r="U24" s="21">
        <v>0</v>
      </c>
      <c r="V24" s="22">
        <v>0</v>
      </c>
      <c r="W24" s="22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100</v>
      </c>
      <c r="AE24" s="21">
        <v>0</v>
      </c>
      <c r="AF24" s="94">
        <f t="shared" si="0"/>
        <v>37.233333333333334</v>
      </c>
      <c r="AG24" s="95" t="str">
        <f>VLOOKUP(B24,'Student list'!$A$2:$F$142,6,FALSE)</f>
        <v>Forensics</v>
      </c>
      <c r="AK24" s="53">
        <v>3</v>
      </c>
      <c r="AL24" s="54">
        <v>56.1</v>
      </c>
      <c r="AM24" s="55" t="s">
        <v>680</v>
      </c>
      <c r="AN24" s="55"/>
      <c r="AO24" s="124" t="str">
        <f t="shared" si="1"/>
        <v/>
      </c>
      <c r="AP24" s="127">
        <f t="shared" si="2"/>
        <v>56.1</v>
      </c>
      <c r="AR24" s="53"/>
      <c r="AS24" s="55"/>
      <c r="AT24" s="55"/>
      <c r="AU24" s="55"/>
      <c r="AV24" s="55"/>
      <c r="AW24" s="55"/>
      <c r="AX24" s="55"/>
      <c r="AY24" s="55"/>
      <c r="AZ24" s="77"/>
    </row>
    <row r="25" spans="1:52" ht="16.899999999999999">
      <c r="A25" s="101" t="s">
        <v>120</v>
      </c>
      <c r="B25" s="55" t="s">
        <v>119</v>
      </c>
      <c r="C25" s="21">
        <v>100</v>
      </c>
      <c r="D25" s="21">
        <v>100</v>
      </c>
      <c r="E25" s="21">
        <v>100</v>
      </c>
      <c r="F25" s="21">
        <v>0</v>
      </c>
      <c r="G25" s="22">
        <v>100</v>
      </c>
      <c r="H25" s="22">
        <v>0</v>
      </c>
      <c r="I25" s="21">
        <v>0</v>
      </c>
      <c r="J25" s="21">
        <v>0</v>
      </c>
      <c r="K25" s="21">
        <v>100</v>
      </c>
      <c r="L25" s="21">
        <v>0</v>
      </c>
      <c r="M25" s="21">
        <v>100</v>
      </c>
      <c r="N25" s="21">
        <v>100</v>
      </c>
      <c r="O25" s="22">
        <v>100</v>
      </c>
      <c r="P25" s="22">
        <v>100</v>
      </c>
      <c r="Q25" s="22">
        <v>0</v>
      </c>
      <c r="R25" s="21">
        <v>0</v>
      </c>
      <c r="S25" s="21">
        <v>0</v>
      </c>
      <c r="T25" s="21">
        <v>0</v>
      </c>
      <c r="U25" s="21">
        <v>0</v>
      </c>
      <c r="V25" s="22">
        <v>0</v>
      </c>
      <c r="W25" s="22">
        <v>0</v>
      </c>
      <c r="X25" s="21">
        <v>100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100</v>
      </c>
      <c r="AE25" s="21">
        <v>0</v>
      </c>
      <c r="AF25" s="94">
        <f t="shared" si="0"/>
        <v>36.666666666666664</v>
      </c>
      <c r="AG25" s="95" t="str">
        <f>VLOOKUP(B25,'Student list'!$A$2:$F$142,6,FALSE)</f>
        <v>Forensics</v>
      </c>
      <c r="AK25" s="53">
        <v>4</v>
      </c>
      <c r="AL25" s="54">
        <v>55</v>
      </c>
      <c r="AM25" s="55" t="s">
        <v>680</v>
      </c>
      <c r="AN25" s="55"/>
      <c r="AO25" s="124" t="str">
        <f t="shared" si="1"/>
        <v/>
      </c>
      <c r="AP25" s="127">
        <f t="shared" si="2"/>
        <v>55</v>
      </c>
      <c r="AR25" s="53"/>
      <c r="AS25" s="55"/>
      <c r="AT25" s="55"/>
      <c r="AU25" s="55"/>
      <c r="AV25" s="55"/>
      <c r="AW25" s="55"/>
      <c r="AX25" s="55"/>
      <c r="AY25" s="55"/>
      <c r="AZ25" s="77"/>
    </row>
    <row r="26" spans="1:52" ht="16.899999999999999">
      <c r="A26" s="101" t="s">
        <v>179</v>
      </c>
      <c r="B26" s="55" t="s">
        <v>178</v>
      </c>
      <c r="C26" s="21">
        <v>100</v>
      </c>
      <c r="D26" s="21">
        <v>0</v>
      </c>
      <c r="E26" s="21">
        <v>0</v>
      </c>
      <c r="F26" s="21">
        <v>0</v>
      </c>
      <c r="G26" s="22">
        <v>100</v>
      </c>
      <c r="H26" s="22">
        <v>100</v>
      </c>
      <c r="I26" s="21">
        <v>0</v>
      </c>
      <c r="J26" s="21">
        <v>0</v>
      </c>
      <c r="K26" s="21">
        <v>100</v>
      </c>
      <c r="L26" s="21">
        <v>100</v>
      </c>
      <c r="M26" s="21">
        <v>100</v>
      </c>
      <c r="N26" s="21">
        <v>0</v>
      </c>
      <c r="O26" s="22">
        <v>100</v>
      </c>
      <c r="P26" s="22">
        <v>100</v>
      </c>
      <c r="Q26" s="22">
        <v>0</v>
      </c>
      <c r="R26" s="21">
        <v>0</v>
      </c>
      <c r="S26" s="21">
        <v>0</v>
      </c>
      <c r="T26" s="21">
        <v>0</v>
      </c>
      <c r="U26" s="21">
        <v>0</v>
      </c>
      <c r="V26" s="22">
        <v>0</v>
      </c>
      <c r="W26" s="22">
        <v>100</v>
      </c>
      <c r="X26" s="21">
        <v>100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100</v>
      </c>
      <c r="AF26" s="94">
        <f t="shared" si="0"/>
        <v>36.666666666666664</v>
      </c>
      <c r="AG26" s="95" t="str">
        <f>VLOOKUP(B26,'Student list'!$A$2:$F$142,6,FALSE)</f>
        <v>Business Information</v>
      </c>
      <c r="AK26" s="53">
        <v>5</v>
      </c>
      <c r="AL26" s="54">
        <v>53.333333333333336</v>
      </c>
      <c r="AM26" s="55" t="s">
        <v>679</v>
      </c>
      <c r="AN26" s="55"/>
      <c r="AO26" s="124">
        <f t="shared" si="1"/>
        <v>53.333333333333336</v>
      </c>
      <c r="AP26" s="127" t="str">
        <f t="shared" si="2"/>
        <v/>
      </c>
      <c r="AR26" s="53"/>
      <c r="AS26" s="55"/>
      <c r="AT26" s="55"/>
      <c r="AU26" s="55"/>
      <c r="AV26" s="55"/>
      <c r="AW26" s="55"/>
      <c r="AX26" s="55"/>
      <c r="AY26" s="55"/>
      <c r="AZ26" s="77"/>
    </row>
    <row r="27" spans="1:52" ht="16.899999999999999">
      <c r="A27" s="101" t="s">
        <v>181</v>
      </c>
      <c r="B27" s="55" t="s">
        <v>180</v>
      </c>
      <c r="C27" s="21">
        <v>100</v>
      </c>
      <c r="D27" s="21">
        <v>100</v>
      </c>
      <c r="E27" s="21">
        <v>100</v>
      </c>
      <c r="F27" s="21">
        <v>100</v>
      </c>
      <c r="G27" s="22">
        <v>100</v>
      </c>
      <c r="H27" s="22">
        <v>0</v>
      </c>
      <c r="I27" s="21">
        <v>0</v>
      </c>
      <c r="J27" s="21">
        <v>0</v>
      </c>
      <c r="K27" s="21">
        <v>100</v>
      </c>
      <c r="L27" s="21">
        <v>100</v>
      </c>
      <c r="M27" s="21">
        <v>0</v>
      </c>
      <c r="N27" s="21">
        <v>100</v>
      </c>
      <c r="O27" s="22">
        <v>100</v>
      </c>
      <c r="P27" s="22">
        <v>0</v>
      </c>
      <c r="Q27" s="22">
        <v>0</v>
      </c>
      <c r="R27" s="21">
        <v>0</v>
      </c>
      <c r="S27" s="21">
        <v>0</v>
      </c>
      <c r="T27" s="21">
        <v>0</v>
      </c>
      <c r="U27" s="21">
        <v>0</v>
      </c>
      <c r="V27" s="22">
        <v>0</v>
      </c>
      <c r="W27" s="22">
        <v>0</v>
      </c>
      <c r="X27" s="21">
        <v>100</v>
      </c>
      <c r="Y27" s="21">
        <v>0</v>
      </c>
      <c r="Z27" s="21">
        <v>100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94">
        <f t="shared" si="0"/>
        <v>36.666666666666664</v>
      </c>
      <c r="AG27" s="95" t="str">
        <f>VLOOKUP(B27,'Student list'!$A$2:$F$142,6,FALSE)</f>
        <v>Business Information</v>
      </c>
      <c r="AK27" s="53">
        <v>6</v>
      </c>
      <c r="AL27" s="54">
        <v>53.333333333333336</v>
      </c>
      <c r="AM27" s="55" t="s">
        <v>680</v>
      </c>
      <c r="AN27" s="55"/>
      <c r="AO27" s="124" t="str">
        <f t="shared" si="1"/>
        <v/>
      </c>
      <c r="AP27" s="127">
        <f t="shared" si="2"/>
        <v>53.333333333333336</v>
      </c>
      <c r="AR27" s="53"/>
      <c r="AS27" s="55"/>
      <c r="AT27" s="55"/>
      <c r="AU27" s="55"/>
      <c r="AV27" s="55"/>
      <c r="AW27" s="55"/>
      <c r="AX27" s="55"/>
      <c r="AY27" s="55"/>
      <c r="AZ27" s="77"/>
    </row>
    <row r="28" spans="1:52" ht="16.899999999999999">
      <c r="A28" s="101" t="s">
        <v>214</v>
      </c>
      <c r="B28" s="55" t="s">
        <v>213</v>
      </c>
      <c r="C28" s="21">
        <v>100</v>
      </c>
      <c r="D28" s="21">
        <v>100</v>
      </c>
      <c r="E28" s="21">
        <v>100</v>
      </c>
      <c r="F28" s="21">
        <v>0</v>
      </c>
      <c r="G28" s="22">
        <v>0</v>
      </c>
      <c r="H28" s="22">
        <v>100</v>
      </c>
      <c r="I28" s="21">
        <v>100</v>
      </c>
      <c r="J28" s="21">
        <v>50</v>
      </c>
      <c r="K28" s="21">
        <v>0</v>
      </c>
      <c r="L28" s="21">
        <v>0</v>
      </c>
      <c r="M28" s="21">
        <v>0</v>
      </c>
      <c r="N28" s="21">
        <v>0</v>
      </c>
      <c r="O28" s="22">
        <v>0</v>
      </c>
      <c r="P28" s="22">
        <v>100</v>
      </c>
      <c r="Q28" s="22">
        <v>0</v>
      </c>
      <c r="R28" s="21">
        <v>33</v>
      </c>
      <c r="S28" s="21">
        <v>0</v>
      </c>
      <c r="T28" s="21">
        <v>0</v>
      </c>
      <c r="U28" s="21">
        <v>100</v>
      </c>
      <c r="V28" s="22">
        <v>0</v>
      </c>
      <c r="W28" s="22">
        <v>0</v>
      </c>
      <c r="X28" s="21">
        <v>0</v>
      </c>
      <c r="Y28" s="21">
        <v>100</v>
      </c>
      <c r="Z28" s="21">
        <v>100</v>
      </c>
      <c r="AA28" s="21">
        <v>0</v>
      </c>
      <c r="AB28" s="21">
        <v>100</v>
      </c>
      <c r="AC28" s="21">
        <v>0</v>
      </c>
      <c r="AD28" s="21">
        <v>0</v>
      </c>
      <c r="AE28" s="21">
        <v>0</v>
      </c>
      <c r="AF28" s="94">
        <f t="shared" si="0"/>
        <v>36.1</v>
      </c>
      <c r="AG28" s="95" t="str">
        <f>VLOOKUP(B28,'Student list'!$A$2:$F$142,6,FALSE)</f>
        <v>Forensics</v>
      </c>
      <c r="AK28" s="53">
        <v>7</v>
      </c>
      <c r="AL28" s="54">
        <v>51.666666666666664</v>
      </c>
      <c r="AM28" s="55" t="s">
        <v>680</v>
      </c>
      <c r="AN28" s="55"/>
      <c r="AO28" s="124" t="str">
        <f t="shared" si="1"/>
        <v/>
      </c>
      <c r="AP28" s="127">
        <f t="shared" si="2"/>
        <v>51.666666666666664</v>
      </c>
      <c r="AR28" s="53"/>
      <c r="AS28" s="55"/>
      <c r="AT28" s="55"/>
      <c r="AU28" s="55"/>
      <c r="AV28" s="55"/>
      <c r="AW28" s="55"/>
      <c r="AX28" s="55"/>
      <c r="AY28" s="55"/>
      <c r="AZ28" s="77"/>
    </row>
    <row r="29" spans="1:52" ht="16.899999999999999">
      <c r="A29" s="101" t="s">
        <v>192</v>
      </c>
      <c r="B29" s="55" t="s">
        <v>191</v>
      </c>
      <c r="C29" s="21">
        <v>100</v>
      </c>
      <c r="D29" s="21">
        <v>100</v>
      </c>
      <c r="E29" s="21">
        <v>0</v>
      </c>
      <c r="F29" s="21">
        <v>100</v>
      </c>
      <c r="G29" s="22">
        <v>0</v>
      </c>
      <c r="H29" s="22">
        <v>100</v>
      </c>
      <c r="I29" s="21">
        <v>0</v>
      </c>
      <c r="J29" s="21">
        <v>0</v>
      </c>
      <c r="K29" s="21">
        <v>100</v>
      </c>
      <c r="L29" s="21">
        <v>0</v>
      </c>
      <c r="M29" s="21">
        <v>100</v>
      </c>
      <c r="N29" s="21">
        <v>0</v>
      </c>
      <c r="O29" s="22">
        <v>100</v>
      </c>
      <c r="P29" s="22">
        <v>0</v>
      </c>
      <c r="Q29" s="22">
        <v>100</v>
      </c>
      <c r="R29" s="21">
        <v>67</v>
      </c>
      <c r="S29" s="21">
        <v>0</v>
      </c>
      <c r="T29" s="21">
        <v>0</v>
      </c>
      <c r="U29" s="21">
        <v>0</v>
      </c>
      <c r="V29" s="22">
        <v>0</v>
      </c>
      <c r="W29" s="22">
        <v>100</v>
      </c>
      <c r="X29" s="21">
        <v>0</v>
      </c>
      <c r="Y29" s="21">
        <v>0</v>
      </c>
      <c r="Z29" s="21">
        <v>100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94">
        <f t="shared" si="0"/>
        <v>35.56666666666667</v>
      </c>
      <c r="AG29" s="95" t="str">
        <f>VLOOKUP(B29,'Student list'!$A$2:$F$142,6,FALSE)</f>
        <v>Forensics</v>
      </c>
      <c r="AK29" s="53">
        <v>8</v>
      </c>
      <c r="AL29" s="54">
        <v>51.666666666666664</v>
      </c>
      <c r="AM29" s="55" t="s">
        <v>680</v>
      </c>
      <c r="AN29" s="55"/>
      <c r="AO29" s="124" t="str">
        <f t="shared" si="1"/>
        <v/>
      </c>
      <c r="AP29" s="127">
        <f t="shared" si="2"/>
        <v>51.666666666666664</v>
      </c>
      <c r="AR29" s="53"/>
      <c r="AS29" s="55"/>
      <c r="AT29" s="55"/>
      <c r="AU29" s="55"/>
      <c r="AV29" s="55"/>
      <c r="AW29" s="55"/>
      <c r="AX29" s="55"/>
      <c r="AY29" s="55"/>
      <c r="AZ29" s="77"/>
    </row>
    <row r="30" spans="1:52" ht="16.899999999999999">
      <c r="A30" s="101" t="s">
        <v>136</v>
      </c>
      <c r="B30" s="55" t="s">
        <v>135</v>
      </c>
      <c r="C30" s="21">
        <v>0</v>
      </c>
      <c r="D30" s="21">
        <v>100</v>
      </c>
      <c r="E30" s="21">
        <v>100</v>
      </c>
      <c r="F30" s="21">
        <v>100</v>
      </c>
      <c r="G30" s="22">
        <v>100</v>
      </c>
      <c r="H30" s="22">
        <v>100</v>
      </c>
      <c r="I30" s="21">
        <v>0</v>
      </c>
      <c r="J30" s="21">
        <v>50</v>
      </c>
      <c r="K30" s="21">
        <v>100</v>
      </c>
      <c r="L30" s="21">
        <v>100</v>
      </c>
      <c r="M30" s="21">
        <v>100</v>
      </c>
      <c r="N30" s="21">
        <v>0</v>
      </c>
      <c r="O30" s="22">
        <v>100</v>
      </c>
      <c r="P30" s="22">
        <v>0</v>
      </c>
      <c r="Q30" s="22">
        <v>0</v>
      </c>
      <c r="R30" s="21">
        <v>0</v>
      </c>
      <c r="S30" s="21">
        <v>0</v>
      </c>
      <c r="T30" s="21">
        <v>0</v>
      </c>
      <c r="U30" s="21">
        <v>0</v>
      </c>
      <c r="V30" s="22">
        <v>0</v>
      </c>
      <c r="W30" s="22">
        <v>0</v>
      </c>
      <c r="X30" s="21">
        <v>100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94">
        <f t="shared" si="0"/>
        <v>35</v>
      </c>
      <c r="AG30" s="95" t="str">
        <f>VLOOKUP(B30,'Student list'!$A$2:$F$142,6,FALSE)</f>
        <v>Business Information</v>
      </c>
      <c r="AK30" s="53">
        <v>9</v>
      </c>
      <c r="AL30" s="54">
        <v>48.9</v>
      </c>
      <c r="AM30" s="55" t="s">
        <v>680</v>
      </c>
      <c r="AN30" s="55"/>
      <c r="AO30" s="124" t="str">
        <f t="shared" si="1"/>
        <v/>
      </c>
      <c r="AP30" s="127">
        <f t="shared" si="2"/>
        <v>48.9</v>
      </c>
      <c r="AR30" s="53"/>
      <c r="AS30" s="55"/>
      <c r="AT30" s="55"/>
      <c r="AU30" s="55"/>
      <c r="AV30" s="55"/>
      <c r="AW30" s="55"/>
      <c r="AX30" s="55"/>
      <c r="AY30" s="55"/>
      <c r="AZ30" s="77"/>
    </row>
    <row r="31" spans="1:52" ht="17.25" thickBot="1">
      <c r="A31" s="101" t="s">
        <v>75</v>
      </c>
      <c r="B31" s="55" t="s">
        <v>74</v>
      </c>
      <c r="C31" s="21">
        <v>0</v>
      </c>
      <c r="D31" s="21">
        <v>100</v>
      </c>
      <c r="E31" s="21">
        <v>100</v>
      </c>
      <c r="F31" s="21">
        <v>100</v>
      </c>
      <c r="G31" s="22">
        <v>100</v>
      </c>
      <c r="H31" s="22">
        <v>100</v>
      </c>
      <c r="I31" s="21">
        <v>0</v>
      </c>
      <c r="J31" s="21">
        <v>0</v>
      </c>
      <c r="K31" s="21">
        <v>100</v>
      </c>
      <c r="L31" s="21">
        <v>100</v>
      </c>
      <c r="M31" s="21">
        <v>100</v>
      </c>
      <c r="N31" s="21">
        <v>0</v>
      </c>
      <c r="O31" s="22">
        <v>100</v>
      </c>
      <c r="P31" s="22">
        <v>100</v>
      </c>
      <c r="Q31" s="22">
        <v>0</v>
      </c>
      <c r="R31" s="21">
        <v>0</v>
      </c>
      <c r="S31" s="21">
        <v>0</v>
      </c>
      <c r="T31" s="21">
        <v>0</v>
      </c>
      <c r="U31" s="21">
        <v>0</v>
      </c>
      <c r="V31" s="22">
        <v>0</v>
      </c>
      <c r="W31" s="22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94">
        <f t="shared" si="0"/>
        <v>33.333333333333336</v>
      </c>
      <c r="AG31" s="95" t="str">
        <f>VLOOKUP(B31,'Student list'!$A$2:$F$142,6,FALSE)</f>
        <v>Business Information</v>
      </c>
      <c r="AK31" s="53">
        <v>10</v>
      </c>
      <c r="AL31" s="54">
        <v>46.666666666666664</v>
      </c>
      <c r="AM31" s="55" t="s">
        <v>679</v>
      </c>
      <c r="AN31" s="55"/>
      <c r="AO31" s="124">
        <f t="shared" si="1"/>
        <v>46.666666666666664</v>
      </c>
      <c r="AP31" s="127" t="str">
        <f t="shared" si="2"/>
        <v/>
      </c>
      <c r="AR31" s="56"/>
      <c r="AS31" s="58"/>
      <c r="AT31" s="58"/>
      <c r="AU31" s="58"/>
      <c r="AV31" s="58"/>
      <c r="AW31" s="58"/>
      <c r="AX31" s="58"/>
      <c r="AY31" s="58"/>
      <c r="AZ31" s="78"/>
    </row>
    <row r="32" spans="1:52" ht="16.899999999999999">
      <c r="A32" s="101" t="s">
        <v>108</v>
      </c>
      <c r="B32" s="55" t="s">
        <v>107</v>
      </c>
      <c r="C32" s="21">
        <v>0</v>
      </c>
      <c r="D32" s="21">
        <v>100</v>
      </c>
      <c r="E32" s="21">
        <v>100</v>
      </c>
      <c r="F32" s="21">
        <v>0</v>
      </c>
      <c r="G32" s="22">
        <v>100</v>
      </c>
      <c r="H32" s="22">
        <v>0</v>
      </c>
      <c r="I32" s="21">
        <v>0</v>
      </c>
      <c r="J32" s="21">
        <v>0</v>
      </c>
      <c r="K32" s="21">
        <v>100</v>
      </c>
      <c r="L32" s="21">
        <v>0</v>
      </c>
      <c r="M32" s="21">
        <v>100</v>
      </c>
      <c r="N32" s="21">
        <v>0</v>
      </c>
      <c r="O32" s="22">
        <v>100</v>
      </c>
      <c r="P32" s="22">
        <v>0</v>
      </c>
      <c r="Q32" s="22">
        <v>0</v>
      </c>
      <c r="R32" s="21">
        <v>0</v>
      </c>
      <c r="S32" s="21">
        <v>0</v>
      </c>
      <c r="T32" s="21">
        <v>0</v>
      </c>
      <c r="U32" s="21">
        <v>0</v>
      </c>
      <c r="V32" s="22">
        <v>0</v>
      </c>
      <c r="W32" s="22">
        <v>0</v>
      </c>
      <c r="X32" s="21">
        <v>100</v>
      </c>
      <c r="Y32" s="21">
        <v>100</v>
      </c>
      <c r="Z32" s="21">
        <v>100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94">
        <f t="shared" si="0"/>
        <v>30</v>
      </c>
      <c r="AG32" s="95" t="str">
        <f>VLOOKUP(B32,'Student list'!$A$2:$F$142,6,FALSE)</f>
        <v>Forensics</v>
      </c>
      <c r="AK32" s="53">
        <v>11</v>
      </c>
      <c r="AL32" s="54">
        <v>46.666666666666664</v>
      </c>
      <c r="AM32" s="55" t="s">
        <v>680</v>
      </c>
      <c r="AN32" s="55"/>
      <c r="AO32" s="124" t="str">
        <f t="shared" si="1"/>
        <v/>
      </c>
      <c r="AP32" s="127">
        <f t="shared" si="2"/>
        <v>46.666666666666664</v>
      </c>
    </row>
    <row r="33" spans="1:42" ht="16.899999999999999">
      <c r="A33" s="101" t="s">
        <v>197</v>
      </c>
      <c r="B33" s="55" t="s">
        <v>196</v>
      </c>
      <c r="C33" s="21">
        <v>100</v>
      </c>
      <c r="D33" s="21">
        <v>100</v>
      </c>
      <c r="E33" s="21">
        <v>100</v>
      </c>
      <c r="F33" s="21">
        <v>0</v>
      </c>
      <c r="G33" s="22">
        <v>0</v>
      </c>
      <c r="H33" s="22">
        <v>100</v>
      </c>
      <c r="I33" s="21">
        <v>0</v>
      </c>
      <c r="J33" s="21">
        <v>0</v>
      </c>
      <c r="K33" s="21">
        <v>100</v>
      </c>
      <c r="L33" s="21">
        <v>100</v>
      </c>
      <c r="M33" s="21">
        <v>100</v>
      </c>
      <c r="N33" s="21">
        <v>0</v>
      </c>
      <c r="O33" s="22">
        <v>0</v>
      </c>
      <c r="P33" s="22">
        <v>100</v>
      </c>
      <c r="Q33" s="22">
        <v>100</v>
      </c>
      <c r="R33" s="21">
        <v>0</v>
      </c>
      <c r="S33" s="21">
        <v>0</v>
      </c>
      <c r="T33" s="21">
        <v>0</v>
      </c>
      <c r="U33" s="21">
        <v>0</v>
      </c>
      <c r="V33" s="22">
        <v>0</v>
      </c>
      <c r="W33" s="22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94">
        <f t="shared" si="0"/>
        <v>30</v>
      </c>
      <c r="AG33" s="95" t="str">
        <f>VLOOKUP(B33,'Student list'!$A$2:$F$142,6,FALSE)</f>
        <v>Business Information</v>
      </c>
      <c r="AK33" s="53">
        <v>12</v>
      </c>
      <c r="AL33" s="54">
        <v>45.533333333333331</v>
      </c>
      <c r="AM33" s="55" t="s">
        <v>680</v>
      </c>
      <c r="AN33" s="55"/>
      <c r="AO33" s="124" t="str">
        <f t="shared" si="1"/>
        <v/>
      </c>
      <c r="AP33" s="127">
        <f t="shared" si="2"/>
        <v>45.533333333333331</v>
      </c>
    </row>
    <row r="34" spans="1:42" ht="16.899999999999999">
      <c r="A34" s="101" t="s">
        <v>48</v>
      </c>
      <c r="B34" s="55" t="s">
        <v>47</v>
      </c>
      <c r="C34" s="21">
        <v>0</v>
      </c>
      <c r="D34" s="21">
        <v>0</v>
      </c>
      <c r="E34" s="21">
        <v>0</v>
      </c>
      <c r="F34" s="21">
        <v>100</v>
      </c>
      <c r="G34" s="22">
        <v>0</v>
      </c>
      <c r="H34" s="22">
        <v>100</v>
      </c>
      <c r="I34" s="21">
        <v>0</v>
      </c>
      <c r="J34" s="21">
        <v>0</v>
      </c>
      <c r="K34" s="21">
        <v>100</v>
      </c>
      <c r="L34" s="21">
        <v>0</v>
      </c>
      <c r="M34" s="21">
        <v>100</v>
      </c>
      <c r="N34" s="21">
        <v>0</v>
      </c>
      <c r="O34" s="22">
        <v>100</v>
      </c>
      <c r="P34" s="22">
        <v>0</v>
      </c>
      <c r="Q34" s="22">
        <v>0</v>
      </c>
      <c r="R34" s="21">
        <v>0</v>
      </c>
      <c r="S34" s="21">
        <v>0</v>
      </c>
      <c r="T34" s="21">
        <v>0</v>
      </c>
      <c r="U34" s="21">
        <v>0</v>
      </c>
      <c r="V34" s="22">
        <v>0</v>
      </c>
      <c r="W34" s="22">
        <v>100</v>
      </c>
      <c r="X34" s="21">
        <v>100</v>
      </c>
      <c r="Y34" s="21">
        <v>0</v>
      </c>
      <c r="Z34" s="21">
        <v>100</v>
      </c>
      <c r="AA34" s="21">
        <v>0</v>
      </c>
      <c r="AB34" s="21">
        <v>0</v>
      </c>
      <c r="AC34" s="21">
        <v>100</v>
      </c>
      <c r="AD34" s="21">
        <v>0</v>
      </c>
      <c r="AE34" s="21">
        <v>0</v>
      </c>
      <c r="AF34" s="94">
        <f t="shared" si="0"/>
        <v>30</v>
      </c>
      <c r="AG34" s="95" t="str">
        <f>VLOOKUP(B34,'Student list'!$A$2:$F$142,6,FALSE)</f>
        <v>Forensics</v>
      </c>
      <c r="AK34" s="53">
        <v>13</v>
      </c>
      <c r="AL34" s="54">
        <v>43.333333333333336</v>
      </c>
      <c r="AM34" s="55" t="s">
        <v>680</v>
      </c>
      <c r="AN34" s="55"/>
      <c r="AO34" s="124" t="str">
        <f t="shared" si="1"/>
        <v/>
      </c>
      <c r="AP34" s="127">
        <f t="shared" si="2"/>
        <v>43.333333333333336</v>
      </c>
    </row>
    <row r="35" spans="1:42" ht="16.899999999999999">
      <c r="A35" s="101" t="s">
        <v>208</v>
      </c>
      <c r="B35" s="55" t="s">
        <v>207</v>
      </c>
      <c r="C35" s="21">
        <v>100</v>
      </c>
      <c r="D35" s="21">
        <v>0</v>
      </c>
      <c r="E35" s="21">
        <v>0</v>
      </c>
      <c r="F35" s="21">
        <v>0</v>
      </c>
      <c r="G35" s="22">
        <v>100</v>
      </c>
      <c r="H35" s="22">
        <v>0</v>
      </c>
      <c r="I35" s="21">
        <v>0</v>
      </c>
      <c r="J35" s="21">
        <v>0</v>
      </c>
      <c r="K35" s="21">
        <v>100</v>
      </c>
      <c r="L35" s="21">
        <v>0</v>
      </c>
      <c r="M35" s="21">
        <v>100</v>
      </c>
      <c r="N35" s="21">
        <v>0</v>
      </c>
      <c r="O35" s="22">
        <v>100</v>
      </c>
      <c r="P35" s="22">
        <v>0</v>
      </c>
      <c r="Q35" s="22">
        <v>100</v>
      </c>
      <c r="R35" s="21">
        <v>67</v>
      </c>
      <c r="S35" s="21">
        <v>0</v>
      </c>
      <c r="T35" s="21">
        <v>0</v>
      </c>
      <c r="U35" s="21">
        <v>0</v>
      </c>
      <c r="V35" s="22">
        <v>0</v>
      </c>
      <c r="W35" s="22">
        <v>0</v>
      </c>
      <c r="X35" s="21">
        <v>100</v>
      </c>
      <c r="Y35" s="21">
        <v>100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94">
        <f t="shared" si="0"/>
        <v>28.9</v>
      </c>
      <c r="AG35" s="95" t="str">
        <f>VLOOKUP(B35,'Student list'!$A$2:$F$142,6,FALSE)</f>
        <v>Forensics</v>
      </c>
      <c r="AK35" s="53">
        <v>14</v>
      </c>
      <c r="AL35" s="54">
        <v>43.333333333333336</v>
      </c>
      <c r="AM35" s="55" t="s">
        <v>680</v>
      </c>
      <c r="AN35" s="55"/>
      <c r="AO35" s="124" t="str">
        <f t="shared" si="1"/>
        <v/>
      </c>
      <c r="AP35" s="127">
        <f t="shared" si="2"/>
        <v>43.333333333333336</v>
      </c>
    </row>
    <row r="36" spans="1:42" ht="16.899999999999999">
      <c r="A36" s="101" t="s">
        <v>127</v>
      </c>
      <c r="B36" s="55" t="s">
        <v>126</v>
      </c>
      <c r="C36" s="21">
        <v>0</v>
      </c>
      <c r="D36" s="21">
        <v>0</v>
      </c>
      <c r="E36" s="21">
        <v>100</v>
      </c>
      <c r="F36" s="21">
        <v>0</v>
      </c>
      <c r="G36" s="22">
        <v>0</v>
      </c>
      <c r="H36" s="22">
        <v>0</v>
      </c>
      <c r="I36" s="21">
        <v>0</v>
      </c>
      <c r="J36" s="21">
        <v>0</v>
      </c>
      <c r="K36" s="21">
        <v>100</v>
      </c>
      <c r="L36" s="21">
        <v>0</v>
      </c>
      <c r="M36" s="21">
        <v>100</v>
      </c>
      <c r="N36" s="21">
        <v>0</v>
      </c>
      <c r="O36" s="22">
        <v>100</v>
      </c>
      <c r="P36" s="22">
        <v>100</v>
      </c>
      <c r="Q36" s="22">
        <v>0</v>
      </c>
      <c r="R36" s="21">
        <v>0</v>
      </c>
      <c r="S36" s="21">
        <v>0</v>
      </c>
      <c r="T36" s="21">
        <v>0</v>
      </c>
      <c r="U36" s="21">
        <v>0</v>
      </c>
      <c r="V36" s="22">
        <v>0</v>
      </c>
      <c r="W36" s="22">
        <v>0</v>
      </c>
      <c r="X36" s="21">
        <v>100</v>
      </c>
      <c r="Y36" s="21">
        <v>100</v>
      </c>
      <c r="Z36" s="21">
        <v>0</v>
      </c>
      <c r="AA36" s="21">
        <v>0</v>
      </c>
      <c r="AB36" s="21">
        <v>0</v>
      </c>
      <c r="AC36" s="21">
        <v>0</v>
      </c>
      <c r="AD36" s="21">
        <v>100</v>
      </c>
      <c r="AE36" s="21">
        <v>0</v>
      </c>
      <c r="AF36" s="94">
        <f t="shared" si="0"/>
        <v>26.666666666666668</v>
      </c>
      <c r="AG36" s="95" t="str">
        <f>VLOOKUP(B36,'Student list'!$A$2:$F$142,6,FALSE)</f>
        <v>Business Information</v>
      </c>
      <c r="AK36" s="53">
        <v>15</v>
      </c>
      <c r="AL36" s="54">
        <v>41.1</v>
      </c>
      <c r="AM36" s="55" t="s">
        <v>679</v>
      </c>
      <c r="AN36" s="55"/>
      <c r="AO36" s="124">
        <f t="shared" si="1"/>
        <v>41.1</v>
      </c>
      <c r="AP36" s="127" t="str">
        <f t="shared" si="2"/>
        <v/>
      </c>
    </row>
    <row r="37" spans="1:42" ht="16.899999999999999">
      <c r="A37" s="101" t="s">
        <v>245</v>
      </c>
      <c r="B37" s="55" t="s">
        <v>244</v>
      </c>
      <c r="C37" s="21">
        <v>100</v>
      </c>
      <c r="D37" s="21">
        <v>100</v>
      </c>
      <c r="E37" s="21">
        <v>100</v>
      </c>
      <c r="F37" s="21">
        <v>0</v>
      </c>
      <c r="G37" s="22">
        <v>0</v>
      </c>
      <c r="H37" s="22">
        <v>0</v>
      </c>
      <c r="I37" s="21">
        <v>0</v>
      </c>
      <c r="J37" s="21">
        <v>0</v>
      </c>
      <c r="K37" s="21">
        <v>0</v>
      </c>
      <c r="L37" s="21">
        <v>0</v>
      </c>
      <c r="M37" s="21">
        <v>100</v>
      </c>
      <c r="N37" s="21">
        <v>100</v>
      </c>
      <c r="O37" s="22">
        <v>100</v>
      </c>
      <c r="P37" s="22">
        <v>0</v>
      </c>
      <c r="Q37" s="22">
        <v>100</v>
      </c>
      <c r="R37" s="21">
        <v>33</v>
      </c>
      <c r="S37" s="21">
        <v>0</v>
      </c>
      <c r="T37" s="21">
        <v>0</v>
      </c>
      <c r="U37" s="21">
        <v>0</v>
      </c>
      <c r="V37" s="22">
        <v>0</v>
      </c>
      <c r="W37" s="22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94">
        <f t="shared" si="0"/>
        <v>24.433333333333334</v>
      </c>
      <c r="AG37" s="95" t="str">
        <f>VLOOKUP(B37,'Student list'!$A$2:$F$142,6,FALSE)</f>
        <v>Business Information</v>
      </c>
      <c r="AK37" s="53">
        <v>16</v>
      </c>
      <c r="AL37" s="54">
        <v>40</v>
      </c>
      <c r="AM37" s="55" t="s">
        <v>680</v>
      </c>
      <c r="AN37" s="55"/>
      <c r="AO37" s="124" t="str">
        <f t="shared" si="1"/>
        <v/>
      </c>
      <c r="AP37" s="127">
        <f t="shared" si="2"/>
        <v>40</v>
      </c>
    </row>
    <row r="38" spans="1:42" ht="16.899999999999999">
      <c r="A38" s="101" t="s">
        <v>113</v>
      </c>
      <c r="B38" s="55" t="s">
        <v>112</v>
      </c>
      <c r="C38" s="21">
        <v>100</v>
      </c>
      <c r="D38" s="21">
        <v>0</v>
      </c>
      <c r="E38" s="21">
        <v>0</v>
      </c>
      <c r="F38" s="21">
        <v>0</v>
      </c>
      <c r="G38" s="22">
        <v>100</v>
      </c>
      <c r="H38" s="22">
        <v>0</v>
      </c>
      <c r="I38" s="21">
        <v>0</v>
      </c>
      <c r="J38" s="21">
        <v>0</v>
      </c>
      <c r="K38" s="21">
        <v>100</v>
      </c>
      <c r="L38" s="21">
        <v>100</v>
      </c>
      <c r="M38" s="21">
        <v>0</v>
      </c>
      <c r="N38" s="21">
        <v>0</v>
      </c>
      <c r="O38" s="22">
        <v>100</v>
      </c>
      <c r="P38" s="22">
        <v>0</v>
      </c>
      <c r="Q38" s="22">
        <v>0</v>
      </c>
      <c r="R38" s="21">
        <v>0</v>
      </c>
      <c r="S38" s="21">
        <v>0</v>
      </c>
      <c r="T38" s="21">
        <v>0</v>
      </c>
      <c r="U38" s="21">
        <v>100</v>
      </c>
      <c r="V38" s="22">
        <v>0</v>
      </c>
      <c r="W38" s="22">
        <v>0</v>
      </c>
      <c r="X38" s="21">
        <v>0</v>
      </c>
      <c r="Y38" s="21">
        <v>0</v>
      </c>
      <c r="Z38" s="21">
        <v>0</v>
      </c>
      <c r="AA38" s="21">
        <v>100</v>
      </c>
      <c r="AB38" s="21">
        <v>0</v>
      </c>
      <c r="AC38" s="21">
        <v>0</v>
      </c>
      <c r="AD38" s="21">
        <v>0</v>
      </c>
      <c r="AE38" s="21">
        <v>0</v>
      </c>
      <c r="AF38" s="94">
        <f t="shared" si="0"/>
        <v>23.333333333333332</v>
      </c>
      <c r="AG38" s="95" t="str">
        <f>VLOOKUP(B38,'Student list'!$A$2:$F$142,6,FALSE)</f>
        <v>Business Information</v>
      </c>
      <c r="AK38" s="53">
        <v>17</v>
      </c>
      <c r="AL38" s="54">
        <v>40</v>
      </c>
      <c r="AM38" s="55" t="s">
        <v>679</v>
      </c>
      <c r="AN38" s="55"/>
      <c r="AO38" s="124">
        <f t="shared" si="1"/>
        <v>40</v>
      </c>
      <c r="AP38" s="127" t="str">
        <f t="shared" si="2"/>
        <v/>
      </c>
    </row>
    <row r="39" spans="1:42" ht="16.899999999999999">
      <c r="A39" s="101" t="s">
        <v>55</v>
      </c>
      <c r="B39" s="55" t="s">
        <v>54</v>
      </c>
      <c r="C39" s="21">
        <v>100</v>
      </c>
      <c r="D39" s="21">
        <v>100</v>
      </c>
      <c r="E39" s="21">
        <v>100</v>
      </c>
      <c r="F39" s="21">
        <v>100</v>
      </c>
      <c r="G39" s="22">
        <v>100</v>
      </c>
      <c r="H39" s="22">
        <v>100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2">
        <v>0</v>
      </c>
      <c r="P39" s="22">
        <v>0</v>
      </c>
      <c r="Q39" s="22">
        <v>0</v>
      </c>
      <c r="R39" s="21">
        <v>0</v>
      </c>
      <c r="S39" s="21">
        <v>0</v>
      </c>
      <c r="T39" s="21">
        <v>0</v>
      </c>
      <c r="U39" s="21">
        <v>0</v>
      </c>
      <c r="V39" s="22">
        <v>0</v>
      </c>
      <c r="W39" s="22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94">
        <f>100*SUM(C39:AE39)/(30*100)</f>
        <v>20</v>
      </c>
      <c r="AG39" s="95" t="str">
        <f>VLOOKUP(B39,'Student list'!$A$2:$F$142,6,FALSE)</f>
        <v>Forensics</v>
      </c>
      <c r="AK39" s="53">
        <v>18</v>
      </c>
      <c r="AL39" s="54">
        <v>40</v>
      </c>
      <c r="AM39" s="55" t="s">
        <v>679</v>
      </c>
      <c r="AN39" s="55"/>
      <c r="AO39" s="124">
        <f t="shared" si="1"/>
        <v>40</v>
      </c>
      <c r="AP39" s="127" t="str">
        <f t="shared" si="2"/>
        <v/>
      </c>
    </row>
    <row r="40" spans="1:42" ht="17.25" thickBot="1">
      <c r="A40" s="101" t="s">
        <v>222</v>
      </c>
      <c r="B40" s="55" t="s">
        <v>221</v>
      </c>
      <c r="C40" s="21">
        <v>0</v>
      </c>
      <c r="D40" s="21">
        <v>100</v>
      </c>
      <c r="E40" s="21">
        <v>0</v>
      </c>
      <c r="F40" s="21">
        <v>0</v>
      </c>
      <c r="G40" s="22">
        <v>0</v>
      </c>
      <c r="H40" s="22">
        <v>0</v>
      </c>
      <c r="I40" s="21">
        <v>0</v>
      </c>
      <c r="J40" s="21">
        <v>0</v>
      </c>
      <c r="K40" s="21">
        <v>0</v>
      </c>
      <c r="L40" s="21">
        <v>100</v>
      </c>
      <c r="M40" s="21">
        <v>0</v>
      </c>
      <c r="N40" s="21">
        <v>0</v>
      </c>
      <c r="O40" s="22">
        <v>100</v>
      </c>
      <c r="P40" s="22">
        <v>100</v>
      </c>
      <c r="Q40" s="22">
        <v>0</v>
      </c>
      <c r="R40" s="21">
        <v>0</v>
      </c>
      <c r="S40" s="21">
        <v>0</v>
      </c>
      <c r="T40" s="21">
        <v>0</v>
      </c>
      <c r="U40" s="21">
        <v>0</v>
      </c>
      <c r="V40" s="22">
        <v>0</v>
      </c>
      <c r="W40" s="22">
        <v>0</v>
      </c>
      <c r="X40" s="21">
        <v>100</v>
      </c>
      <c r="Y40" s="21">
        <v>0</v>
      </c>
      <c r="Z40" s="21">
        <v>0</v>
      </c>
      <c r="AA40" s="21">
        <v>100</v>
      </c>
      <c r="AB40" s="21">
        <v>0</v>
      </c>
      <c r="AC40" s="21">
        <v>0</v>
      </c>
      <c r="AD40" s="21">
        <v>0</v>
      </c>
      <c r="AE40" s="21">
        <v>0</v>
      </c>
      <c r="AF40" s="94">
        <f>100*SUM(C40:AE40)/(30*100)</f>
        <v>20</v>
      </c>
      <c r="AG40" s="95" t="str">
        <f>VLOOKUP(B40,'Student list'!$A$2:$F$142,6,FALSE)</f>
        <v>Business Information</v>
      </c>
      <c r="AK40" s="53">
        <v>19</v>
      </c>
      <c r="AL40" s="54">
        <v>38.9</v>
      </c>
      <c r="AM40" s="55" t="s">
        <v>679</v>
      </c>
      <c r="AN40" s="55"/>
      <c r="AO40" s="124">
        <f t="shared" si="1"/>
        <v>38.9</v>
      </c>
      <c r="AP40" s="127" t="str">
        <f t="shared" si="2"/>
        <v/>
      </c>
    </row>
    <row r="41" spans="1:42" ht="16.899999999999999">
      <c r="A41" s="105" t="s">
        <v>271</v>
      </c>
      <c r="B41" s="106"/>
      <c r="C41" s="107">
        <f>AVERAGE(C3:C40)</f>
        <v>60.526315789473685</v>
      </c>
      <c r="D41" s="107">
        <f t="shared" ref="D41:AE41" si="3">AVERAGE(C3:C40)</f>
        <v>60.526315789473685</v>
      </c>
      <c r="E41" s="107">
        <f t="shared" si="3"/>
        <v>73.684210526315795</v>
      </c>
      <c r="F41" s="107">
        <f t="shared" si="3"/>
        <v>60.526315789473685</v>
      </c>
      <c r="G41" s="108">
        <f t="shared" si="3"/>
        <v>47.368421052631582</v>
      </c>
      <c r="H41" s="108">
        <f t="shared" si="3"/>
        <v>76.315789473684205</v>
      </c>
      <c r="I41" s="107">
        <f t="shared" si="3"/>
        <v>52.631578947368418</v>
      </c>
      <c r="J41" s="107">
        <f t="shared" si="3"/>
        <v>18.421052631578949</v>
      </c>
      <c r="K41" s="107">
        <f t="shared" si="3"/>
        <v>15.789473684210526</v>
      </c>
      <c r="L41" s="107">
        <f t="shared" si="3"/>
        <v>78.94736842105263</v>
      </c>
      <c r="M41" s="107">
        <f t="shared" si="3"/>
        <v>65.78947368421052</v>
      </c>
      <c r="N41" s="107">
        <f t="shared" si="3"/>
        <v>76.315789473684205</v>
      </c>
      <c r="O41" s="108">
        <f t="shared" si="3"/>
        <v>31.578947368421051</v>
      </c>
      <c r="P41" s="108">
        <f t="shared" si="3"/>
        <v>86.84210526315789</v>
      </c>
      <c r="Q41" s="108">
        <f t="shared" si="3"/>
        <v>34.210526315789473</v>
      </c>
      <c r="R41" s="107">
        <f t="shared" si="3"/>
        <v>44.736842105263158</v>
      </c>
      <c r="S41" s="107">
        <f t="shared" si="3"/>
        <v>28.973684210526315</v>
      </c>
      <c r="T41" s="107">
        <f t="shared" si="3"/>
        <v>10.526315789473685</v>
      </c>
      <c r="U41" s="107">
        <f t="shared" si="3"/>
        <v>5.2368421052631575</v>
      </c>
      <c r="V41" s="108">
        <f t="shared" si="3"/>
        <v>23.684210526315791</v>
      </c>
      <c r="W41" s="108">
        <f t="shared" si="3"/>
        <v>10.526315789473685</v>
      </c>
      <c r="X41" s="107">
        <f t="shared" si="3"/>
        <v>31.578947368421051</v>
      </c>
      <c r="Y41" s="107">
        <f t="shared" si="3"/>
        <v>76.315789473684205</v>
      </c>
      <c r="Z41" s="107">
        <f t="shared" si="3"/>
        <v>39.473684210526315</v>
      </c>
      <c r="AA41" s="107">
        <f t="shared" si="3"/>
        <v>63.157894736842103</v>
      </c>
      <c r="AB41" s="107">
        <f t="shared" si="3"/>
        <v>15.789473684210526</v>
      </c>
      <c r="AC41" s="107">
        <f t="shared" si="3"/>
        <v>15.789473684210526</v>
      </c>
      <c r="AD41" s="107">
        <f t="shared" si="3"/>
        <v>31.578947368421051</v>
      </c>
      <c r="AE41" s="109">
        <f t="shared" si="3"/>
        <v>15.789473684210526</v>
      </c>
      <c r="AF41" s="96"/>
      <c r="AG41" s="97"/>
      <c r="AK41" s="53">
        <v>20</v>
      </c>
      <c r="AL41" s="54">
        <v>38.9</v>
      </c>
      <c r="AM41" s="55" t="s">
        <v>680</v>
      </c>
      <c r="AN41" s="55"/>
      <c r="AO41" s="124" t="str">
        <f t="shared" si="1"/>
        <v/>
      </c>
      <c r="AP41" s="127">
        <f t="shared" si="2"/>
        <v>38.9</v>
      </c>
    </row>
    <row r="42" spans="1:42" ht="17.25" thickBot="1">
      <c r="A42" s="110" t="s">
        <v>270</v>
      </c>
      <c r="B42" s="111"/>
      <c r="C42" s="151">
        <f>SUM(C41:F41)/(COUNT(C41:F41)*100)</f>
        <v>0.63815789473684215</v>
      </c>
      <c r="D42" s="151"/>
      <c r="E42" s="151"/>
      <c r="F42" s="151"/>
      <c r="G42" s="157">
        <f>SUM(G41:H41)/(COUNT(G41:H41)*100)</f>
        <v>0.61842105263157887</v>
      </c>
      <c r="H42" s="157"/>
      <c r="I42" s="151">
        <f>SUM(I41:N41)/(COUNT(I41:N41)*100)</f>
        <v>0.51315789473684215</v>
      </c>
      <c r="J42" s="151"/>
      <c r="K42" s="151"/>
      <c r="L42" s="151"/>
      <c r="M42" s="151"/>
      <c r="N42" s="151"/>
      <c r="O42" s="157">
        <f>SUM(O41:Q41)/(COUNT(O41:Q41)*100)</f>
        <v>0.50877192982456132</v>
      </c>
      <c r="P42" s="157"/>
      <c r="Q42" s="157"/>
      <c r="R42" s="151">
        <f>SUM(R41:U41)/(COUNT(R41:U41)*100)</f>
        <v>0.22368421052631582</v>
      </c>
      <c r="S42" s="151"/>
      <c r="T42" s="151"/>
      <c r="U42" s="151"/>
      <c r="V42" s="157">
        <f>SUM(V41:W41)/(COUNT(V41:W41)*100)</f>
        <v>0.1710526315789474</v>
      </c>
      <c r="W42" s="157"/>
      <c r="X42" s="151">
        <f>SUM(X41:AE41)/(COUNT(X41:AE41)*100)</f>
        <v>0.36184210526315785</v>
      </c>
      <c r="Y42" s="151"/>
      <c r="Z42" s="151"/>
      <c r="AA42" s="151"/>
      <c r="AB42" s="151"/>
      <c r="AC42" s="151"/>
      <c r="AD42" s="151"/>
      <c r="AE42" s="154"/>
      <c r="AF42" s="96"/>
      <c r="AG42" s="97"/>
      <c r="AK42" s="53"/>
      <c r="AL42" s="54"/>
      <c r="AM42" s="55"/>
      <c r="AN42" s="55"/>
      <c r="AO42" s="124"/>
      <c r="AP42" s="127"/>
    </row>
    <row r="43" spans="1:42" ht="16.899999999999999">
      <c r="A43" s="103" t="s">
        <v>693</v>
      </c>
      <c r="B43" s="79"/>
      <c r="C43" s="80">
        <f>AVERAGEIF($AG$3:$AG$40,"Forensics",C$3:C$40)</f>
        <v>68.75</v>
      </c>
      <c r="D43" s="80">
        <f>AVERAGEIF($AG$3:$AG$40,"Forensics",D$3:D$40)</f>
        <v>81.25</v>
      </c>
      <c r="E43" s="80">
        <f t="shared" ref="E43:AE43" si="4">AVERAGEIF($AG$3:$AG$40,"Forensics",E$3:E$40)</f>
        <v>62.5</v>
      </c>
      <c r="F43" s="80">
        <f t="shared" si="4"/>
        <v>50</v>
      </c>
      <c r="G43" s="81">
        <f t="shared" si="4"/>
        <v>81.25</v>
      </c>
      <c r="H43" s="81">
        <f t="shared" si="4"/>
        <v>62.5</v>
      </c>
      <c r="I43" s="80">
        <f t="shared" si="4"/>
        <v>18.75</v>
      </c>
      <c r="J43" s="80">
        <f t="shared" si="4"/>
        <v>12.5</v>
      </c>
      <c r="K43" s="80">
        <f t="shared" si="4"/>
        <v>81.25</v>
      </c>
      <c r="L43" s="80">
        <f t="shared" si="4"/>
        <v>37.5</v>
      </c>
      <c r="M43" s="80">
        <f t="shared" si="4"/>
        <v>75</v>
      </c>
      <c r="N43" s="80">
        <f t="shared" si="4"/>
        <v>12.5</v>
      </c>
      <c r="O43" s="81">
        <f t="shared" si="4"/>
        <v>81.25</v>
      </c>
      <c r="P43" s="81">
        <f t="shared" si="4"/>
        <v>12.5</v>
      </c>
      <c r="Q43" s="81">
        <f t="shared" si="4"/>
        <v>43.75</v>
      </c>
      <c r="R43" s="80">
        <f t="shared" si="4"/>
        <v>27.125</v>
      </c>
      <c r="S43" s="80">
        <f t="shared" si="4"/>
        <v>6.25</v>
      </c>
      <c r="T43" s="80">
        <f t="shared" si="4"/>
        <v>4.1875</v>
      </c>
      <c r="U43" s="80">
        <f t="shared" si="4"/>
        <v>18.75</v>
      </c>
      <c r="V43" s="81">
        <f t="shared" si="4"/>
        <v>6.25</v>
      </c>
      <c r="W43" s="81">
        <f t="shared" si="4"/>
        <v>25</v>
      </c>
      <c r="X43" s="80">
        <f t="shared" si="4"/>
        <v>75</v>
      </c>
      <c r="Y43" s="80">
        <f t="shared" si="4"/>
        <v>56.25</v>
      </c>
      <c r="Z43" s="80">
        <f t="shared" si="4"/>
        <v>68.75</v>
      </c>
      <c r="AA43" s="80">
        <f t="shared" si="4"/>
        <v>18.75</v>
      </c>
      <c r="AB43" s="80">
        <f t="shared" si="4"/>
        <v>18.75</v>
      </c>
      <c r="AC43" s="80">
        <f t="shared" si="4"/>
        <v>25</v>
      </c>
      <c r="AD43" s="80">
        <f t="shared" si="4"/>
        <v>31.25</v>
      </c>
      <c r="AE43" s="82">
        <f t="shared" si="4"/>
        <v>0</v>
      </c>
      <c r="AF43" s="96"/>
      <c r="AG43" s="97"/>
      <c r="AK43" s="53">
        <v>21</v>
      </c>
      <c r="AL43" s="54">
        <v>38.333333333333336</v>
      </c>
      <c r="AM43" s="55" t="s">
        <v>679</v>
      </c>
      <c r="AN43" s="55"/>
      <c r="AO43" s="124">
        <f t="shared" si="1"/>
        <v>38.333333333333336</v>
      </c>
      <c r="AP43" s="127" t="str">
        <f t="shared" si="2"/>
        <v/>
      </c>
    </row>
    <row r="44" spans="1:42" ht="17.25" thickBot="1">
      <c r="A44" s="104" t="s">
        <v>695</v>
      </c>
      <c r="B44" s="83"/>
      <c r="C44" s="142">
        <f>SUM(C43:F43)/(COUNT(C43:F43)*100)</f>
        <v>0.65625</v>
      </c>
      <c r="D44" s="142"/>
      <c r="E44" s="142"/>
      <c r="F44" s="142"/>
      <c r="G44" s="140">
        <f>SUM(G43:H43)/(COUNT(G43:H43)*100)</f>
        <v>0.71875</v>
      </c>
      <c r="H44" s="140"/>
      <c r="I44" s="142">
        <f>SUM(I43:N43)/(COUNT(I43:N43)*100)</f>
        <v>0.39583333333333331</v>
      </c>
      <c r="J44" s="142"/>
      <c r="K44" s="142"/>
      <c r="L44" s="142"/>
      <c r="M44" s="142"/>
      <c r="N44" s="142"/>
      <c r="O44" s="140">
        <f>SUM(O43:Q43)/(COUNT(O43:Q43)*100)</f>
        <v>0.45833333333333331</v>
      </c>
      <c r="P44" s="140"/>
      <c r="Q44" s="140"/>
      <c r="R44" s="142">
        <f>SUM(R43:U43)/(COUNT(R43:U43)*100)</f>
        <v>0.14078125</v>
      </c>
      <c r="S44" s="142"/>
      <c r="T44" s="142"/>
      <c r="U44" s="142"/>
      <c r="V44" s="140">
        <f>SUM(V43:W43)/(COUNT(V43:W43)*100)</f>
        <v>0.15625</v>
      </c>
      <c r="W44" s="140"/>
      <c r="X44" s="142">
        <f>SUM(X43:AE43)/(COUNT(X43:AE43)*100)</f>
        <v>0.3671875</v>
      </c>
      <c r="Y44" s="142"/>
      <c r="Z44" s="142"/>
      <c r="AA44" s="142"/>
      <c r="AB44" s="142"/>
      <c r="AC44" s="142"/>
      <c r="AD44" s="142"/>
      <c r="AE44" s="143"/>
      <c r="AF44" s="96"/>
      <c r="AG44" s="97"/>
      <c r="AK44" s="53">
        <v>22</v>
      </c>
      <c r="AL44" s="54">
        <v>37.233333333333334</v>
      </c>
      <c r="AM44" s="55" t="s">
        <v>679</v>
      </c>
      <c r="AN44" s="55"/>
      <c r="AO44" s="124">
        <f t="shared" si="1"/>
        <v>37.233333333333334</v>
      </c>
      <c r="AP44" s="127" t="str">
        <f t="shared" si="2"/>
        <v/>
      </c>
    </row>
    <row r="45" spans="1:42" ht="16.899999999999999">
      <c r="A45" s="103" t="s">
        <v>694</v>
      </c>
      <c r="B45" s="52"/>
      <c r="C45" s="84">
        <f>AVERAGEIF($AG$3:$AG$40,"Business Information",C$3:C$40)</f>
        <v>54.545454545454547</v>
      </c>
      <c r="D45" s="84">
        <f t="shared" ref="D45:AE45" si="5">AVERAGEIF($AG$3:$AG$40,"Business Information",D$3:D$40)</f>
        <v>68.181818181818187</v>
      </c>
      <c r="E45" s="84">
        <f t="shared" si="5"/>
        <v>59.090909090909093</v>
      </c>
      <c r="F45" s="84">
        <f t="shared" si="5"/>
        <v>45.454545454545453</v>
      </c>
      <c r="G45" s="85">
        <f t="shared" si="5"/>
        <v>72.727272727272734</v>
      </c>
      <c r="H45" s="85">
        <f t="shared" si="5"/>
        <v>45.454545454545453</v>
      </c>
      <c r="I45" s="84">
        <f t="shared" si="5"/>
        <v>18.181818181818183</v>
      </c>
      <c r="J45" s="84">
        <f t="shared" si="5"/>
        <v>18.181818181818183</v>
      </c>
      <c r="K45" s="84">
        <f t="shared" si="5"/>
        <v>77.272727272727266</v>
      </c>
      <c r="L45" s="84">
        <f t="shared" si="5"/>
        <v>86.36363636363636</v>
      </c>
      <c r="M45" s="84">
        <f t="shared" si="5"/>
        <v>77.272727272727266</v>
      </c>
      <c r="N45" s="84">
        <f t="shared" si="5"/>
        <v>45.454545454545453</v>
      </c>
      <c r="O45" s="85">
        <f t="shared" si="5"/>
        <v>90.909090909090907</v>
      </c>
      <c r="P45" s="85">
        <f t="shared" si="5"/>
        <v>50</v>
      </c>
      <c r="Q45" s="85">
        <f t="shared" si="5"/>
        <v>45.454545454545453</v>
      </c>
      <c r="R45" s="84">
        <f t="shared" si="5"/>
        <v>30.318181818181817</v>
      </c>
      <c r="S45" s="84">
        <f t="shared" si="5"/>
        <v>13.636363636363637</v>
      </c>
      <c r="T45" s="84">
        <f t="shared" si="5"/>
        <v>6</v>
      </c>
      <c r="U45" s="84">
        <f t="shared" si="5"/>
        <v>27.272727272727273</v>
      </c>
      <c r="V45" s="85">
        <f t="shared" si="5"/>
        <v>13.636363636363637</v>
      </c>
      <c r="W45" s="85">
        <f t="shared" si="5"/>
        <v>36.363636363636367</v>
      </c>
      <c r="X45" s="84">
        <f t="shared" si="5"/>
        <v>77.272727272727266</v>
      </c>
      <c r="Y45" s="84">
        <f t="shared" si="5"/>
        <v>27.272727272727273</v>
      </c>
      <c r="Z45" s="84">
        <f t="shared" si="5"/>
        <v>59.090909090909093</v>
      </c>
      <c r="AA45" s="84">
        <f t="shared" si="5"/>
        <v>13.636363636363637</v>
      </c>
      <c r="AB45" s="84">
        <f t="shared" si="5"/>
        <v>13.636363636363637</v>
      </c>
      <c r="AC45" s="84">
        <f t="shared" si="5"/>
        <v>36.363636363636367</v>
      </c>
      <c r="AD45" s="84">
        <f t="shared" si="5"/>
        <v>4.5454545454545459</v>
      </c>
      <c r="AE45" s="86">
        <f t="shared" si="5"/>
        <v>13.636363636363637</v>
      </c>
      <c r="AF45" s="96"/>
      <c r="AG45" s="97"/>
      <c r="AK45" s="53">
        <v>23</v>
      </c>
      <c r="AL45" s="54">
        <v>36.666666666666664</v>
      </c>
      <c r="AM45" s="55" t="s">
        <v>679</v>
      </c>
      <c r="AN45" s="55"/>
      <c r="AO45" s="124">
        <f t="shared" si="1"/>
        <v>36.666666666666664</v>
      </c>
      <c r="AP45" s="127" t="str">
        <f t="shared" si="2"/>
        <v/>
      </c>
    </row>
    <row r="46" spans="1:42" ht="17.25" thickBot="1">
      <c r="A46" s="104" t="s">
        <v>696</v>
      </c>
      <c r="B46" s="58"/>
      <c r="C46" s="144">
        <f>SUM(C45:F45)/(COUNT(C45:F45)*100)</f>
        <v>0.56818181818181812</v>
      </c>
      <c r="D46" s="144"/>
      <c r="E46" s="144"/>
      <c r="F46" s="144"/>
      <c r="G46" s="141">
        <f>SUM(G45:H45)/(COUNT(G45:H45)*100)</f>
        <v>0.59090909090909094</v>
      </c>
      <c r="H46" s="141"/>
      <c r="I46" s="144">
        <f>SUM(I45:N45)/(COUNT(I45:N45)*100)</f>
        <v>0.53787878787878785</v>
      </c>
      <c r="J46" s="144"/>
      <c r="K46" s="144"/>
      <c r="L46" s="144"/>
      <c r="M46" s="144"/>
      <c r="N46" s="144"/>
      <c r="O46" s="141">
        <f>SUM(O45:Q45)/(COUNT(O45:Q45)*100)</f>
        <v>0.62121212121212122</v>
      </c>
      <c r="P46" s="141"/>
      <c r="Q46" s="141"/>
      <c r="R46" s="144">
        <f>SUM(R45:U45)/(COUNT(R45:U45)*100)</f>
        <v>0.19306818181818181</v>
      </c>
      <c r="S46" s="144"/>
      <c r="T46" s="144"/>
      <c r="U46" s="144"/>
      <c r="V46" s="141">
        <f>SUM(V45:W45)/(COUNT(V45:W45)*100)</f>
        <v>0.25</v>
      </c>
      <c r="W46" s="141"/>
      <c r="X46" s="144">
        <f>SUM(X45:AE45)/(COUNT(X45:AE45)*100)</f>
        <v>0.30681818181818177</v>
      </c>
      <c r="Y46" s="144"/>
      <c r="Z46" s="144"/>
      <c r="AA46" s="144"/>
      <c r="AB46" s="144"/>
      <c r="AC46" s="144"/>
      <c r="AD46" s="144"/>
      <c r="AE46" s="145"/>
      <c r="AF46" s="98"/>
      <c r="AG46" s="99"/>
      <c r="AK46" s="53">
        <v>24</v>
      </c>
      <c r="AL46" s="54">
        <v>36.666666666666664</v>
      </c>
      <c r="AM46" s="55" t="s">
        <v>680</v>
      </c>
      <c r="AN46" s="55"/>
      <c r="AO46" s="124" t="str">
        <f t="shared" si="1"/>
        <v/>
      </c>
      <c r="AP46" s="127">
        <f t="shared" si="2"/>
        <v>36.666666666666664</v>
      </c>
    </row>
    <row r="47" spans="1:42">
      <c r="AK47" s="53">
        <v>25</v>
      </c>
      <c r="AL47" s="54">
        <v>36.666666666666664</v>
      </c>
      <c r="AM47" s="55" t="s">
        <v>680</v>
      </c>
      <c r="AN47" s="55"/>
      <c r="AO47" s="124" t="str">
        <f t="shared" si="1"/>
        <v/>
      </c>
      <c r="AP47" s="127">
        <f t="shared" si="2"/>
        <v>36.666666666666664</v>
      </c>
    </row>
    <row r="48" spans="1:42">
      <c r="AK48" s="53">
        <v>26</v>
      </c>
      <c r="AL48" s="54">
        <v>36.1</v>
      </c>
      <c r="AM48" s="55" t="s">
        <v>679</v>
      </c>
      <c r="AN48" s="55"/>
      <c r="AO48" s="124">
        <f t="shared" si="1"/>
        <v>36.1</v>
      </c>
      <c r="AP48" s="127" t="str">
        <f t="shared" si="2"/>
        <v/>
      </c>
    </row>
    <row r="49" spans="37:42">
      <c r="AK49" s="53">
        <v>27</v>
      </c>
      <c r="AL49" s="54">
        <v>35.56666666666667</v>
      </c>
      <c r="AM49" s="55" t="s">
        <v>679</v>
      </c>
      <c r="AN49" s="55"/>
      <c r="AO49" s="124">
        <f t="shared" si="1"/>
        <v>35.56666666666667</v>
      </c>
      <c r="AP49" s="127" t="str">
        <f t="shared" si="2"/>
        <v/>
      </c>
    </row>
    <row r="50" spans="37:42">
      <c r="AK50" s="53">
        <v>28</v>
      </c>
      <c r="AL50" s="54">
        <v>35</v>
      </c>
      <c r="AM50" s="55" t="s">
        <v>680</v>
      </c>
      <c r="AN50" s="55"/>
      <c r="AO50" s="124" t="str">
        <f t="shared" si="1"/>
        <v/>
      </c>
      <c r="AP50" s="127">
        <f t="shared" si="2"/>
        <v>35</v>
      </c>
    </row>
    <row r="51" spans="37:42">
      <c r="AK51" s="53">
        <v>29</v>
      </c>
      <c r="AL51" s="54">
        <v>33.333333333333336</v>
      </c>
      <c r="AM51" s="55" t="s">
        <v>680</v>
      </c>
      <c r="AN51" s="55"/>
      <c r="AO51" s="124" t="str">
        <f t="shared" si="1"/>
        <v/>
      </c>
      <c r="AP51" s="127">
        <f t="shared" si="2"/>
        <v>33.333333333333336</v>
      </c>
    </row>
    <row r="52" spans="37:42">
      <c r="AK52" s="53">
        <v>30</v>
      </c>
      <c r="AL52" s="54">
        <v>30</v>
      </c>
      <c r="AM52" s="55" t="s">
        <v>679</v>
      </c>
      <c r="AN52" s="55"/>
      <c r="AO52" s="124">
        <f t="shared" si="1"/>
        <v>30</v>
      </c>
      <c r="AP52" s="127" t="str">
        <f t="shared" si="2"/>
        <v/>
      </c>
    </row>
    <row r="53" spans="37:42">
      <c r="AK53" s="53">
        <v>31</v>
      </c>
      <c r="AL53" s="54">
        <v>30</v>
      </c>
      <c r="AM53" s="55" t="s">
        <v>680</v>
      </c>
      <c r="AN53" s="55"/>
      <c r="AO53" s="124" t="str">
        <f t="shared" si="1"/>
        <v/>
      </c>
      <c r="AP53" s="127">
        <f t="shared" si="2"/>
        <v>30</v>
      </c>
    </row>
    <row r="54" spans="37:42">
      <c r="AK54" s="53">
        <v>32</v>
      </c>
      <c r="AL54" s="54">
        <v>30</v>
      </c>
      <c r="AM54" s="55" t="s">
        <v>679</v>
      </c>
      <c r="AN54" s="55"/>
      <c r="AO54" s="124">
        <f t="shared" si="1"/>
        <v>30</v>
      </c>
      <c r="AP54" s="127" t="str">
        <f t="shared" si="2"/>
        <v/>
      </c>
    </row>
    <row r="55" spans="37:42">
      <c r="AK55" s="53">
        <v>33</v>
      </c>
      <c r="AL55" s="54">
        <v>28.9</v>
      </c>
      <c r="AM55" s="55" t="s">
        <v>679</v>
      </c>
      <c r="AN55" s="55"/>
      <c r="AO55" s="124">
        <f t="shared" si="1"/>
        <v>28.9</v>
      </c>
      <c r="AP55" s="127" t="str">
        <f t="shared" si="2"/>
        <v/>
      </c>
    </row>
    <row r="56" spans="37:42">
      <c r="AK56" s="53">
        <v>34</v>
      </c>
      <c r="AL56" s="54">
        <v>26.666666666666668</v>
      </c>
      <c r="AM56" s="55" t="s">
        <v>680</v>
      </c>
      <c r="AN56" s="55"/>
      <c r="AO56" s="124" t="str">
        <f t="shared" si="1"/>
        <v/>
      </c>
      <c r="AP56" s="127">
        <f t="shared" si="2"/>
        <v>26.666666666666668</v>
      </c>
    </row>
    <row r="57" spans="37:42">
      <c r="AK57" s="53">
        <v>35</v>
      </c>
      <c r="AL57" s="54">
        <v>24.433333333333334</v>
      </c>
      <c r="AM57" s="55" t="s">
        <v>680</v>
      </c>
      <c r="AN57" s="55"/>
      <c r="AO57" s="124" t="str">
        <f t="shared" si="1"/>
        <v/>
      </c>
      <c r="AP57" s="127">
        <f t="shared" si="2"/>
        <v>24.433333333333334</v>
      </c>
    </row>
    <row r="58" spans="37:42">
      <c r="AK58" s="53">
        <v>36</v>
      </c>
      <c r="AL58" s="54">
        <v>23.333333333333332</v>
      </c>
      <c r="AM58" s="55" t="s">
        <v>680</v>
      </c>
      <c r="AN58" s="55"/>
      <c r="AO58" s="124" t="str">
        <f t="shared" si="1"/>
        <v/>
      </c>
      <c r="AP58" s="127">
        <f t="shared" si="2"/>
        <v>23.333333333333332</v>
      </c>
    </row>
    <row r="59" spans="37:42">
      <c r="AK59" s="53">
        <v>37</v>
      </c>
      <c r="AL59" s="54">
        <v>20</v>
      </c>
      <c r="AM59" s="55" t="s">
        <v>679</v>
      </c>
      <c r="AN59" s="55"/>
      <c r="AO59" s="124">
        <f t="shared" si="1"/>
        <v>20</v>
      </c>
      <c r="AP59" s="127" t="str">
        <f t="shared" si="2"/>
        <v/>
      </c>
    </row>
    <row r="60" spans="37:42" ht="14.65" thickBot="1">
      <c r="AK60" s="56">
        <v>38</v>
      </c>
      <c r="AL60" s="57">
        <v>20</v>
      </c>
      <c r="AM60" s="58" t="s">
        <v>680</v>
      </c>
      <c r="AN60" s="58"/>
      <c r="AO60" s="125" t="str">
        <f t="shared" si="1"/>
        <v/>
      </c>
      <c r="AP60" s="128">
        <f t="shared" si="2"/>
        <v>20</v>
      </c>
    </row>
  </sheetData>
  <sortState ref="AX5:AX12">
    <sortCondition ref="AX4"/>
  </sortState>
  <mergeCells count="37">
    <mergeCell ref="V1:W1"/>
    <mergeCell ref="X1:AE1"/>
    <mergeCell ref="C42:F42"/>
    <mergeCell ref="G42:H42"/>
    <mergeCell ref="I42:N42"/>
    <mergeCell ref="O42:Q42"/>
    <mergeCell ref="C1:F1"/>
    <mergeCell ref="G1:H1"/>
    <mergeCell ref="I1:N1"/>
    <mergeCell ref="O1:Q1"/>
    <mergeCell ref="R1:U1"/>
    <mergeCell ref="V42:W42"/>
    <mergeCell ref="BF3:BG3"/>
    <mergeCell ref="BC3:BE3"/>
    <mergeCell ref="C46:F46"/>
    <mergeCell ref="C44:F44"/>
    <mergeCell ref="G44:H44"/>
    <mergeCell ref="G46:H46"/>
    <mergeCell ref="I44:N44"/>
    <mergeCell ref="I46:N46"/>
    <mergeCell ref="O44:Q44"/>
    <mergeCell ref="O46:Q46"/>
    <mergeCell ref="R42:U42"/>
    <mergeCell ref="R44:U44"/>
    <mergeCell ref="R46:U46"/>
    <mergeCell ref="AI5:AJ5"/>
    <mergeCell ref="AI8:AJ8"/>
    <mergeCell ref="AI10:AJ10"/>
    <mergeCell ref="AS2:AY2"/>
    <mergeCell ref="V44:W44"/>
    <mergeCell ref="V46:W46"/>
    <mergeCell ref="X44:AE44"/>
    <mergeCell ref="X46:AE46"/>
    <mergeCell ref="AX3:AY3"/>
    <mergeCell ref="AI12:AJ12"/>
    <mergeCell ref="AS3:AT3"/>
    <mergeCell ref="X42:AE42"/>
  </mergeCells>
  <pageMargins left="0.7" right="0.7" top="0.75" bottom="0.75" header="0.3" footer="0.3"/>
  <pageSetup paperSize="9" orientation="portrait" r:id="rId1"/>
  <ignoredErrors>
    <ignoredError sqref="AI7:AJ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selection activeCell="G20" sqref="G20"/>
    </sheetView>
  </sheetViews>
  <sheetFormatPr defaultRowHeight="14.25"/>
  <cols>
    <col min="2" max="2" width="26.265625" bestFit="1" customWidth="1"/>
    <col min="3" max="4" width="12.9296875" customWidth="1"/>
    <col min="5" max="5" width="13.265625" customWidth="1"/>
  </cols>
  <sheetData>
    <row r="1" spans="1:6" ht="27.75">
      <c r="A1" s="34" t="s">
        <v>295</v>
      </c>
      <c r="B1" s="34" t="s">
        <v>272</v>
      </c>
      <c r="C1" s="35" t="s">
        <v>288</v>
      </c>
      <c r="D1" s="35" t="s">
        <v>297</v>
      </c>
      <c r="E1" s="20" t="s">
        <v>298</v>
      </c>
      <c r="F1" s="35" t="s">
        <v>289</v>
      </c>
    </row>
    <row r="2" spans="1:6">
      <c r="A2" s="25">
        <v>1</v>
      </c>
      <c r="B2" s="27" t="s">
        <v>273</v>
      </c>
      <c r="C2" s="30">
        <v>20140707</v>
      </c>
      <c r="D2" s="31">
        <f>IF(C2&lt;20140801, (31-(C2-20140700))+($C$21-20140800),($C$21-C2))</f>
        <v>45</v>
      </c>
      <c r="E2" s="31">
        <v>75</v>
      </c>
      <c r="F2" s="32">
        <f t="shared" ref="F2:F20" si="0">E2/144</f>
        <v>0.52083333333333337</v>
      </c>
    </row>
    <row r="3" spans="1:6">
      <c r="A3" s="25">
        <v>2</v>
      </c>
      <c r="B3" s="27" t="s">
        <v>274</v>
      </c>
      <c r="C3" s="30">
        <v>20140707</v>
      </c>
      <c r="D3" s="31">
        <f t="shared" ref="D3:D21" si="1">IF(C3&lt;20140801, (31-(C3-20140700))+($C$21-20140800),($C$21-C3))</f>
        <v>45</v>
      </c>
      <c r="E3" s="31">
        <v>51</v>
      </c>
      <c r="F3" s="32">
        <f t="shared" si="0"/>
        <v>0.35416666666666669</v>
      </c>
    </row>
    <row r="4" spans="1:6">
      <c r="A4" s="25">
        <v>3</v>
      </c>
      <c r="B4" s="27" t="s">
        <v>275</v>
      </c>
      <c r="C4" s="30">
        <v>20140707</v>
      </c>
      <c r="D4" s="31">
        <f t="shared" si="1"/>
        <v>45</v>
      </c>
      <c r="E4" s="31">
        <v>38</v>
      </c>
      <c r="F4" s="32">
        <f t="shared" si="0"/>
        <v>0.2638888888888889</v>
      </c>
    </row>
    <row r="5" spans="1:6">
      <c r="A5" s="25">
        <v>4</v>
      </c>
      <c r="B5" s="27" t="s">
        <v>290</v>
      </c>
      <c r="C5" s="30">
        <v>20140707</v>
      </c>
      <c r="D5" s="31">
        <f t="shared" si="1"/>
        <v>45</v>
      </c>
      <c r="E5" s="31">
        <v>30</v>
      </c>
      <c r="F5" s="32">
        <f t="shared" si="0"/>
        <v>0.20833333333333334</v>
      </c>
    </row>
    <row r="6" spans="1:6">
      <c r="A6" s="25">
        <v>5</v>
      </c>
      <c r="B6" s="27" t="s">
        <v>276</v>
      </c>
      <c r="C6" s="30">
        <v>20140707</v>
      </c>
      <c r="D6" s="31">
        <f t="shared" si="1"/>
        <v>45</v>
      </c>
      <c r="E6" s="31">
        <v>23</v>
      </c>
      <c r="F6" s="32">
        <f t="shared" si="0"/>
        <v>0.15972222222222221</v>
      </c>
    </row>
    <row r="7" spans="1:6">
      <c r="A7" s="25">
        <v>6</v>
      </c>
      <c r="B7" s="27" t="s">
        <v>277</v>
      </c>
      <c r="C7" s="30">
        <v>20140707</v>
      </c>
      <c r="D7" s="31">
        <f t="shared" si="1"/>
        <v>45</v>
      </c>
      <c r="E7" s="31">
        <v>23</v>
      </c>
      <c r="F7" s="32">
        <f t="shared" si="0"/>
        <v>0.15972222222222221</v>
      </c>
    </row>
    <row r="8" spans="1:6">
      <c r="A8" s="25">
        <v>7</v>
      </c>
      <c r="B8" s="27" t="s">
        <v>278</v>
      </c>
      <c r="C8" s="30">
        <v>20140707</v>
      </c>
      <c r="D8" s="31">
        <f t="shared" si="1"/>
        <v>45</v>
      </c>
      <c r="E8" s="31">
        <v>27</v>
      </c>
      <c r="F8" s="32">
        <f t="shared" si="0"/>
        <v>0.1875</v>
      </c>
    </row>
    <row r="9" spans="1:6">
      <c r="A9" s="25">
        <v>8</v>
      </c>
      <c r="B9" s="27" t="s">
        <v>279</v>
      </c>
      <c r="C9" s="30">
        <v>20140714</v>
      </c>
      <c r="D9" s="31">
        <f t="shared" si="1"/>
        <v>38</v>
      </c>
      <c r="E9" s="31">
        <v>22</v>
      </c>
      <c r="F9" s="32">
        <f t="shared" si="0"/>
        <v>0.15277777777777779</v>
      </c>
    </row>
    <row r="10" spans="1:6">
      <c r="A10" s="24">
        <v>9</v>
      </c>
      <c r="B10" s="28" t="s">
        <v>291</v>
      </c>
      <c r="C10" s="30">
        <v>20140723</v>
      </c>
      <c r="D10" s="31">
        <f t="shared" si="1"/>
        <v>29</v>
      </c>
      <c r="E10" s="31">
        <v>19</v>
      </c>
      <c r="F10" s="32">
        <f t="shared" si="0"/>
        <v>0.13194444444444445</v>
      </c>
    </row>
    <row r="11" spans="1:6">
      <c r="A11" s="24">
        <v>10</v>
      </c>
      <c r="B11" s="28" t="s">
        <v>280</v>
      </c>
      <c r="C11" s="30">
        <v>20140723</v>
      </c>
      <c r="D11" s="31">
        <f t="shared" si="1"/>
        <v>29</v>
      </c>
      <c r="E11" s="31">
        <v>37</v>
      </c>
      <c r="F11" s="32">
        <f t="shared" si="0"/>
        <v>0.25694444444444442</v>
      </c>
    </row>
    <row r="12" spans="1:6">
      <c r="A12" s="24">
        <v>11</v>
      </c>
      <c r="B12" s="28" t="s">
        <v>281</v>
      </c>
      <c r="C12" s="30">
        <v>20140727</v>
      </c>
      <c r="D12" s="31">
        <f t="shared" si="1"/>
        <v>25</v>
      </c>
      <c r="E12" s="31">
        <v>11</v>
      </c>
      <c r="F12" s="32">
        <f t="shared" si="0"/>
        <v>7.6388888888888895E-2</v>
      </c>
    </row>
    <row r="13" spans="1:6">
      <c r="A13" s="24">
        <v>12</v>
      </c>
      <c r="B13" s="28" t="s">
        <v>282</v>
      </c>
      <c r="C13" s="30">
        <v>20140729</v>
      </c>
      <c r="D13" s="31">
        <f t="shared" si="1"/>
        <v>23</v>
      </c>
      <c r="E13" s="31">
        <v>10</v>
      </c>
      <c r="F13" s="32">
        <f t="shared" si="0"/>
        <v>6.9444444444444448E-2</v>
      </c>
    </row>
    <row r="14" spans="1:6">
      <c r="A14" s="24">
        <v>13</v>
      </c>
      <c r="B14" s="28" t="s">
        <v>292</v>
      </c>
      <c r="C14" s="30">
        <v>20140801</v>
      </c>
      <c r="D14" s="31">
        <f t="shared" si="1"/>
        <v>20</v>
      </c>
      <c r="E14" s="31">
        <v>12</v>
      </c>
      <c r="F14" s="32">
        <f t="shared" si="0"/>
        <v>8.3333333333333329E-2</v>
      </c>
    </row>
    <row r="15" spans="1:6">
      <c r="A15" s="24">
        <v>14</v>
      </c>
      <c r="B15" s="28" t="s">
        <v>283</v>
      </c>
      <c r="C15" s="30">
        <v>20140805</v>
      </c>
      <c r="D15" s="31">
        <f t="shared" si="1"/>
        <v>16</v>
      </c>
      <c r="E15" s="31">
        <v>9</v>
      </c>
      <c r="F15" s="32">
        <f t="shared" si="0"/>
        <v>6.25E-2</v>
      </c>
    </row>
    <row r="16" spans="1:6">
      <c r="A16" s="24">
        <v>15</v>
      </c>
      <c r="B16" s="28" t="s">
        <v>284</v>
      </c>
      <c r="C16" s="30">
        <v>20140808</v>
      </c>
      <c r="D16" s="31">
        <f t="shared" si="1"/>
        <v>13</v>
      </c>
      <c r="E16" s="31">
        <v>5</v>
      </c>
      <c r="F16" s="32">
        <f t="shared" si="0"/>
        <v>3.4722222222222224E-2</v>
      </c>
    </row>
    <row r="17" spans="1:6">
      <c r="A17" s="24">
        <v>16</v>
      </c>
      <c r="B17" s="28" t="s">
        <v>287</v>
      </c>
      <c r="C17" s="30">
        <v>20140811</v>
      </c>
      <c r="D17" s="31">
        <f t="shared" si="1"/>
        <v>10</v>
      </c>
      <c r="E17" s="31">
        <v>3</v>
      </c>
      <c r="F17" s="32">
        <f t="shared" si="0"/>
        <v>2.0833333333333332E-2</v>
      </c>
    </row>
    <row r="18" spans="1:6">
      <c r="A18" s="24">
        <v>17</v>
      </c>
      <c r="B18" s="28" t="s">
        <v>286</v>
      </c>
      <c r="C18" s="30">
        <v>20140815</v>
      </c>
      <c r="D18" s="31">
        <f t="shared" si="1"/>
        <v>6</v>
      </c>
      <c r="E18" s="31">
        <v>1</v>
      </c>
      <c r="F18" s="32">
        <f t="shared" si="0"/>
        <v>6.9444444444444441E-3</v>
      </c>
    </row>
    <row r="19" spans="1:6" ht="27">
      <c r="A19" s="24">
        <v>18</v>
      </c>
      <c r="B19" s="28" t="s">
        <v>293</v>
      </c>
      <c r="C19" s="30">
        <v>20140819</v>
      </c>
      <c r="D19" s="31">
        <f t="shared" si="1"/>
        <v>2</v>
      </c>
      <c r="E19" s="31">
        <v>0</v>
      </c>
      <c r="F19" s="32">
        <f t="shared" si="0"/>
        <v>0</v>
      </c>
    </row>
    <row r="20" spans="1:6">
      <c r="A20" s="24">
        <v>19</v>
      </c>
      <c r="B20" s="28" t="s">
        <v>285</v>
      </c>
      <c r="C20" s="36">
        <v>20140821</v>
      </c>
      <c r="D20" s="31">
        <f t="shared" si="1"/>
        <v>0</v>
      </c>
      <c r="E20" s="31">
        <v>0</v>
      </c>
      <c r="F20" s="32">
        <f t="shared" si="0"/>
        <v>0</v>
      </c>
    </row>
    <row r="21" spans="1:6">
      <c r="A21" s="26">
        <v>20</v>
      </c>
      <c r="B21" s="29" t="s">
        <v>294</v>
      </c>
      <c r="C21" s="33">
        <v>20140821</v>
      </c>
      <c r="D21" s="31">
        <f t="shared" si="1"/>
        <v>0</v>
      </c>
      <c r="E21" s="31">
        <v>0</v>
      </c>
      <c r="F21" s="32">
        <f t="shared" ref="F21" si="2">E21/144</f>
        <v>0</v>
      </c>
    </row>
    <row r="24" spans="1:6">
      <c r="A24" s="158" t="s">
        <v>296</v>
      </c>
      <c r="B24" s="158"/>
    </row>
    <row r="26" spans="1:6" ht="14.65" thickBot="1"/>
    <row r="27" spans="1:6">
      <c r="C27" s="68" t="s">
        <v>683</v>
      </c>
      <c r="D27" s="69">
        <v>141</v>
      </c>
      <c r="E27" s="70"/>
    </row>
    <row r="28" spans="1:6">
      <c r="C28" s="71" t="s">
        <v>684</v>
      </c>
      <c r="D28" s="72">
        <v>27</v>
      </c>
      <c r="E28" s="73">
        <v>0.19148936170212766</v>
      </c>
    </row>
    <row r="29" spans="1:6" ht="14.65" thickBot="1">
      <c r="C29" s="74" t="s">
        <v>685</v>
      </c>
      <c r="D29" s="75">
        <v>114</v>
      </c>
      <c r="E29" s="76">
        <v>0.80851063829787229</v>
      </c>
    </row>
  </sheetData>
  <mergeCells count="1">
    <mergeCell ref="A24:B2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workbookViewId="0">
      <selection activeCell="H2" sqref="H2:J4"/>
    </sheetView>
  </sheetViews>
  <sheetFormatPr defaultRowHeight="14.25"/>
  <cols>
    <col min="1" max="1" width="31.1328125" bestFit="1" customWidth="1"/>
    <col min="2" max="2" width="24.19921875" bestFit="1" customWidth="1"/>
    <col min="3" max="3" width="17.59765625" bestFit="1" customWidth="1"/>
    <col min="4" max="4" width="31.1328125" bestFit="1" customWidth="1"/>
    <col min="5" max="5" width="17.86328125" bestFit="1" customWidth="1"/>
    <col min="6" max="6" width="17.33203125" bestFit="1" customWidth="1"/>
    <col min="8" max="8" width="12.46484375" bestFit="1" customWidth="1"/>
  </cols>
  <sheetData>
    <row r="1" spans="1:10" ht="14.65" thickBot="1">
      <c r="A1" s="37" t="s">
        <v>299</v>
      </c>
      <c r="B1" s="37" t="s">
        <v>300</v>
      </c>
      <c r="C1" s="37" t="s">
        <v>301</v>
      </c>
      <c r="D1" s="37" t="s">
        <v>302</v>
      </c>
      <c r="E1" s="38" t="s">
        <v>303</v>
      </c>
      <c r="F1" s="38"/>
    </row>
    <row r="2" spans="1:10">
      <c r="A2" s="39" t="s">
        <v>54</v>
      </c>
      <c r="B2" s="39" t="s">
        <v>304</v>
      </c>
      <c r="C2" s="39" t="s">
        <v>305</v>
      </c>
      <c r="D2" s="39" t="s">
        <v>54</v>
      </c>
      <c r="E2" s="40"/>
      <c r="F2" s="39" t="s">
        <v>679</v>
      </c>
      <c r="H2" s="59" t="s">
        <v>683</v>
      </c>
      <c r="I2" s="60">
        <f>SUM(I3:I4)</f>
        <v>141</v>
      </c>
      <c r="J2" s="61"/>
    </row>
    <row r="3" spans="1:10">
      <c r="A3" s="40" t="s">
        <v>306</v>
      </c>
      <c r="B3" s="39" t="s">
        <v>307</v>
      </c>
      <c r="C3" s="39" t="s">
        <v>308</v>
      </c>
      <c r="D3" s="39" t="s">
        <v>306</v>
      </c>
      <c r="E3" s="40"/>
      <c r="F3" s="39" t="s">
        <v>679</v>
      </c>
      <c r="G3" s="41"/>
      <c r="H3" s="62" t="s">
        <v>684</v>
      </c>
      <c r="I3" s="63">
        <f>COUNTIF(F2:F142,"Forensics")</f>
        <v>27</v>
      </c>
      <c r="J3" s="64">
        <f>I3/I2</f>
        <v>0.19148936170212766</v>
      </c>
    </row>
    <row r="4" spans="1:10" ht="14.65" thickBot="1">
      <c r="A4" s="39" t="s">
        <v>207</v>
      </c>
      <c r="B4" s="39" t="s">
        <v>309</v>
      </c>
      <c r="C4" s="39" t="s">
        <v>310</v>
      </c>
      <c r="D4" s="39" t="s">
        <v>207</v>
      </c>
      <c r="E4" s="40"/>
      <c r="F4" s="39" t="s">
        <v>679</v>
      </c>
      <c r="H4" s="65" t="s">
        <v>685</v>
      </c>
      <c r="I4" s="66">
        <f>COUNTIF(F2:F142,"Business Information")</f>
        <v>114</v>
      </c>
      <c r="J4" s="67">
        <f>I4/I2</f>
        <v>0.80851063829787229</v>
      </c>
    </row>
    <row r="5" spans="1:10">
      <c r="A5" s="39" t="s">
        <v>119</v>
      </c>
      <c r="B5" s="39" t="s">
        <v>311</v>
      </c>
      <c r="C5" s="39" t="s">
        <v>312</v>
      </c>
      <c r="D5" s="39" t="s">
        <v>119</v>
      </c>
      <c r="E5" s="40"/>
      <c r="F5" s="39" t="s">
        <v>679</v>
      </c>
    </row>
    <row r="6" spans="1:10">
      <c r="A6" s="39" t="s">
        <v>313</v>
      </c>
      <c r="B6" s="39" t="s">
        <v>314</v>
      </c>
      <c r="C6" s="39" t="s">
        <v>315</v>
      </c>
      <c r="D6" s="39" t="s">
        <v>313</v>
      </c>
      <c r="E6" s="40"/>
      <c r="F6" s="39" t="s">
        <v>679</v>
      </c>
    </row>
    <row r="7" spans="1:10">
      <c r="A7" s="39" t="s">
        <v>316</v>
      </c>
      <c r="B7" s="39" t="s">
        <v>317</v>
      </c>
      <c r="C7" s="39" t="s">
        <v>318</v>
      </c>
      <c r="D7" s="39" t="s">
        <v>316</v>
      </c>
      <c r="E7" s="40"/>
      <c r="F7" s="39" t="s">
        <v>679</v>
      </c>
    </row>
    <row r="8" spans="1:10">
      <c r="A8" s="39" t="s">
        <v>319</v>
      </c>
      <c r="B8" s="39" t="s">
        <v>320</v>
      </c>
      <c r="C8" s="39" t="s">
        <v>321</v>
      </c>
      <c r="D8" s="39" t="s">
        <v>319</v>
      </c>
      <c r="E8" s="40"/>
      <c r="F8" s="39" t="s">
        <v>679</v>
      </c>
    </row>
    <row r="9" spans="1:10">
      <c r="A9" s="39" t="s">
        <v>191</v>
      </c>
      <c r="B9" s="39" t="s">
        <v>322</v>
      </c>
      <c r="C9" s="39" t="s">
        <v>323</v>
      </c>
      <c r="D9" s="39" t="s">
        <v>191</v>
      </c>
      <c r="E9" s="40"/>
      <c r="F9" s="39" t="s">
        <v>679</v>
      </c>
    </row>
    <row r="10" spans="1:10">
      <c r="A10" s="39" t="s">
        <v>87</v>
      </c>
      <c r="B10" s="39" t="s">
        <v>324</v>
      </c>
      <c r="C10" s="39" t="s">
        <v>325</v>
      </c>
      <c r="D10" s="39" t="s">
        <v>87</v>
      </c>
      <c r="E10" s="40"/>
      <c r="F10" s="39" t="s">
        <v>679</v>
      </c>
    </row>
    <row r="11" spans="1:10">
      <c r="A11" s="39" t="s">
        <v>47</v>
      </c>
      <c r="B11" s="39" t="s">
        <v>326</v>
      </c>
      <c r="C11" s="39" t="s">
        <v>327</v>
      </c>
      <c r="D11" s="39" t="s">
        <v>47</v>
      </c>
      <c r="E11" s="40"/>
      <c r="F11" s="39" t="s">
        <v>679</v>
      </c>
    </row>
    <row r="12" spans="1:10">
      <c r="A12" s="39" t="s">
        <v>163</v>
      </c>
      <c r="B12" s="39" t="s">
        <v>328</v>
      </c>
      <c r="C12" s="39" t="s">
        <v>329</v>
      </c>
      <c r="D12" s="39" t="s">
        <v>163</v>
      </c>
      <c r="E12" s="40"/>
      <c r="F12" s="39" t="s">
        <v>679</v>
      </c>
    </row>
    <row r="13" spans="1:10">
      <c r="A13" s="39" t="s">
        <v>330</v>
      </c>
      <c r="B13" s="39" t="s">
        <v>331</v>
      </c>
      <c r="C13" s="39" t="s">
        <v>332</v>
      </c>
      <c r="D13" s="39" t="s">
        <v>330</v>
      </c>
      <c r="E13" s="40"/>
      <c r="F13" s="39" t="s">
        <v>679</v>
      </c>
    </row>
    <row r="14" spans="1:10">
      <c r="A14" s="39" t="s">
        <v>333</v>
      </c>
      <c r="B14" s="39" t="s">
        <v>334</v>
      </c>
      <c r="C14" s="39" t="s">
        <v>335</v>
      </c>
      <c r="D14" s="39" t="s">
        <v>333</v>
      </c>
      <c r="E14" s="40"/>
      <c r="F14" s="39" t="s">
        <v>679</v>
      </c>
    </row>
    <row r="15" spans="1:10">
      <c r="A15" s="39" t="s">
        <v>336</v>
      </c>
      <c r="B15" s="39" t="s">
        <v>337</v>
      </c>
      <c r="C15" s="39" t="s">
        <v>338</v>
      </c>
      <c r="D15" s="39" t="s">
        <v>336</v>
      </c>
      <c r="E15" s="40"/>
      <c r="F15" s="39" t="s">
        <v>679</v>
      </c>
    </row>
    <row r="16" spans="1:10">
      <c r="A16" s="39" t="s">
        <v>213</v>
      </c>
      <c r="B16" s="39" t="s">
        <v>339</v>
      </c>
      <c r="C16" s="39" t="s">
        <v>340</v>
      </c>
      <c r="D16" s="39" t="s">
        <v>213</v>
      </c>
      <c r="E16" s="40"/>
      <c r="F16" s="39" t="s">
        <v>679</v>
      </c>
    </row>
    <row r="17" spans="1:6">
      <c r="A17" s="39" t="s">
        <v>107</v>
      </c>
      <c r="B17" s="39" t="s">
        <v>341</v>
      </c>
      <c r="C17" s="39" t="s">
        <v>342</v>
      </c>
      <c r="D17" s="39" t="s">
        <v>107</v>
      </c>
      <c r="E17" s="40"/>
      <c r="F17" s="39" t="s">
        <v>679</v>
      </c>
    </row>
    <row r="18" spans="1:6">
      <c r="A18" s="39" t="s">
        <v>139</v>
      </c>
      <c r="B18" s="39" t="s">
        <v>343</v>
      </c>
      <c r="C18" s="39" t="s">
        <v>344</v>
      </c>
      <c r="D18" s="39" t="s">
        <v>139</v>
      </c>
      <c r="E18" s="40"/>
      <c r="F18" s="39" t="s">
        <v>679</v>
      </c>
    </row>
    <row r="19" spans="1:6">
      <c r="A19" s="39" t="s">
        <v>7</v>
      </c>
      <c r="B19" s="39" t="s">
        <v>345</v>
      </c>
      <c r="C19" s="39" t="s">
        <v>346</v>
      </c>
      <c r="D19" s="39" t="s">
        <v>7</v>
      </c>
      <c r="E19" s="40"/>
      <c r="F19" s="39" t="s">
        <v>679</v>
      </c>
    </row>
    <row r="20" spans="1:6">
      <c r="A20" s="39" t="s">
        <v>153</v>
      </c>
      <c r="B20" s="39" t="s">
        <v>347</v>
      </c>
      <c r="C20" s="39" t="s">
        <v>348</v>
      </c>
      <c r="D20" s="39" t="s">
        <v>153</v>
      </c>
      <c r="E20" s="40"/>
      <c r="F20" s="39" t="s">
        <v>679</v>
      </c>
    </row>
    <row r="21" spans="1:6">
      <c r="A21" s="39" t="s">
        <v>349</v>
      </c>
      <c r="B21" s="39" t="s">
        <v>350</v>
      </c>
      <c r="C21" s="39" t="s">
        <v>351</v>
      </c>
      <c r="D21" s="39" t="s">
        <v>349</v>
      </c>
      <c r="E21" s="40"/>
      <c r="F21" s="39" t="s">
        <v>679</v>
      </c>
    </row>
    <row r="22" spans="1:6">
      <c r="A22" s="39" t="s">
        <v>183</v>
      </c>
      <c r="B22" s="39" t="s">
        <v>352</v>
      </c>
      <c r="C22" s="39" t="s">
        <v>353</v>
      </c>
      <c r="D22" s="39" t="s">
        <v>183</v>
      </c>
      <c r="E22" s="40"/>
      <c r="F22" s="39" t="s">
        <v>679</v>
      </c>
    </row>
    <row r="23" spans="1:6">
      <c r="A23" s="39" t="s">
        <v>228</v>
      </c>
      <c r="B23" s="39" t="s">
        <v>354</v>
      </c>
      <c r="C23" s="39" t="s">
        <v>355</v>
      </c>
      <c r="D23" s="39" t="s">
        <v>228</v>
      </c>
      <c r="E23" s="40"/>
      <c r="F23" s="39" t="s">
        <v>679</v>
      </c>
    </row>
    <row r="24" spans="1:6">
      <c r="A24" s="39" t="s">
        <v>356</v>
      </c>
      <c r="B24" s="39" t="s">
        <v>357</v>
      </c>
      <c r="C24" s="39" t="s">
        <v>358</v>
      </c>
      <c r="D24" s="39" t="s">
        <v>356</v>
      </c>
      <c r="E24" s="40"/>
      <c r="F24" s="39" t="s">
        <v>679</v>
      </c>
    </row>
    <row r="25" spans="1:6">
      <c r="A25" s="39" t="s">
        <v>359</v>
      </c>
      <c r="B25" s="39" t="s">
        <v>360</v>
      </c>
      <c r="C25" s="39" t="s">
        <v>361</v>
      </c>
      <c r="D25" s="39" t="s">
        <v>359</v>
      </c>
      <c r="E25" s="40"/>
      <c r="F25" s="39" t="s">
        <v>679</v>
      </c>
    </row>
    <row r="26" spans="1:6">
      <c r="A26" s="39" t="s">
        <v>362</v>
      </c>
      <c r="B26" s="39" t="s">
        <v>363</v>
      </c>
      <c r="C26" s="39" t="s">
        <v>364</v>
      </c>
      <c r="D26" s="39" t="s">
        <v>362</v>
      </c>
      <c r="E26" s="40"/>
      <c r="F26" s="39" t="s">
        <v>679</v>
      </c>
    </row>
    <row r="27" spans="1:6">
      <c r="A27" s="39" t="s">
        <v>249</v>
      </c>
      <c r="B27" s="39" t="s">
        <v>365</v>
      </c>
      <c r="C27" s="39" t="s">
        <v>366</v>
      </c>
      <c r="D27" s="39" t="s">
        <v>249</v>
      </c>
      <c r="E27" s="40"/>
      <c r="F27" s="39" t="s">
        <v>679</v>
      </c>
    </row>
    <row r="28" spans="1:6">
      <c r="A28" s="39" t="s">
        <v>367</v>
      </c>
      <c r="B28" s="39" t="s">
        <v>368</v>
      </c>
      <c r="C28" s="39" t="s">
        <v>369</v>
      </c>
      <c r="D28" s="39" t="s">
        <v>367</v>
      </c>
      <c r="E28" s="40"/>
      <c r="F28" s="39" t="s">
        <v>679</v>
      </c>
    </row>
    <row r="29" spans="1:6">
      <c r="A29" s="39" t="s">
        <v>370</v>
      </c>
      <c r="B29" s="39" t="s">
        <v>371</v>
      </c>
      <c r="C29" s="39" t="s">
        <v>372</v>
      </c>
      <c r="D29" s="39" t="s">
        <v>370</v>
      </c>
      <c r="E29" s="40"/>
      <c r="F29" s="39" t="s">
        <v>680</v>
      </c>
    </row>
    <row r="30" spans="1:6">
      <c r="A30" s="39" t="s">
        <v>373</v>
      </c>
      <c r="B30" s="39" t="s">
        <v>374</v>
      </c>
      <c r="C30" s="39" t="s">
        <v>375</v>
      </c>
      <c r="D30" s="39" t="s">
        <v>373</v>
      </c>
      <c r="E30" s="40" t="s">
        <v>376</v>
      </c>
      <c r="F30" s="39" t="s">
        <v>680</v>
      </c>
    </row>
    <row r="31" spans="1:6">
      <c r="A31" s="39" t="s">
        <v>377</v>
      </c>
      <c r="B31" s="39" t="s">
        <v>378</v>
      </c>
      <c r="C31" s="39" t="s">
        <v>379</v>
      </c>
      <c r="D31" s="39" t="s">
        <v>377</v>
      </c>
      <c r="E31" s="40" t="s">
        <v>376</v>
      </c>
      <c r="F31" s="39" t="s">
        <v>680</v>
      </c>
    </row>
    <row r="32" spans="1:6">
      <c r="A32" s="39" t="s">
        <v>380</v>
      </c>
      <c r="B32" s="39" t="s">
        <v>381</v>
      </c>
      <c r="C32" s="39" t="s">
        <v>382</v>
      </c>
      <c r="D32" s="39" t="s">
        <v>380</v>
      </c>
      <c r="E32" s="40"/>
      <c r="F32" s="39" t="s">
        <v>680</v>
      </c>
    </row>
    <row r="33" spans="1:6">
      <c r="A33" s="39" t="s">
        <v>236</v>
      </c>
      <c r="B33" s="39" t="s">
        <v>383</v>
      </c>
      <c r="C33" s="39" t="s">
        <v>384</v>
      </c>
      <c r="D33" s="39" t="s">
        <v>236</v>
      </c>
      <c r="E33" s="40"/>
      <c r="F33" s="39" t="s">
        <v>680</v>
      </c>
    </row>
    <row r="34" spans="1:6">
      <c r="A34" s="39" t="s">
        <v>385</v>
      </c>
      <c r="B34" s="39" t="s">
        <v>386</v>
      </c>
      <c r="C34" s="39" t="s">
        <v>387</v>
      </c>
      <c r="D34" s="39" t="s">
        <v>385</v>
      </c>
      <c r="E34" s="40" t="s">
        <v>376</v>
      </c>
      <c r="F34" s="39" t="s">
        <v>680</v>
      </c>
    </row>
    <row r="35" spans="1:6">
      <c r="A35" s="39" t="s">
        <v>388</v>
      </c>
      <c r="B35" s="39" t="s">
        <v>389</v>
      </c>
      <c r="C35" s="39" t="s">
        <v>390</v>
      </c>
      <c r="D35" s="39" t="s">
        <v>388</v>
      </c>
      <c r="E35" s="40" t="s">
        <v>376</v>
      </c>
      <c r="F35" s="39" t="s">
        <v>680</v>
      </c>
    </row>
    <row r="36" spans="1:6">
      <c r="A36" s="39" t="s">
        <v>391</v>
      </c>
      <c r="B36" s="39" t="s">
        <v>392</v>
      </c>
      <c r="C36" s="39" t="s">
        <v>393</v>
      </c>
      <c r="D36" s="39" t="s">
        <v>391</v>
      </c>
      <c r="E36" s="40"/>
      <c r="F36" s="39" t="s">
        <v>680</v>
      </c>
    </row>
    <row r="37" spans="1:6">
      <c r="A37" s="39" t="s">
        <v>394</v>
      </c>
      <c r="B37" s="39" t="s">
        <v>395</v>
      </c>
      <c r="C37" s="39" t="s">
        <v>396</v>
      </c>
      <c r="D37" s="39" t="s">
        <v>394</v>
      </c>
      <c r="E37" s="40"/>
      <c r="F37" s="39" t="s">
        <v>680</v>
      </c>
    </row>
    <row r="38" spans="1:6">
      <c r="A38" s="39" t="s">
        <v>397</v>
      </c>
      <c r="B38" s="39" t="s">
        <v>398</v>
      </c>
      <c r="C38" s="39" t="s">
        <v>399</v>
      </c>
      <c r="D38" s="39" t="s">
        <v>397</v>
      </c>
      <c r="E38" s="40" t="s">
        <v>376</v>
      </c>
      <c r="F38" s="39" t="s">
        <v>680</v>
      </c>
    </row>
    <row r="39" spans="1:6">
      <c r="A39" s="39" t="s">
        <v>400</v>
      </c>
      <c r="B39" s="39" t="s">
        <v>401</v>
      </c>
      <c r="C39" s="39" t="s">
        <v>402</v>
      </c>
      <c r="D39" s="39" t="s">
        <v>400</v>
      </c>
      <c r="E39" s="40"/>
      <c r="F39" s="39" t="s">
        <v>680</v>
      </c>
    </row>
    <row r="40" spans="1:6">
      <c r="A40" s="39" t="s">
        <v>403</v>
      </c>
      <c r="B40" s="39" t="s">
        <v>404</v>
      </c>
      <c r="C40" s="39" t="s">
        <v>405</v>
      </c>
      <c r="D40" s="39" t="s">
        <v>403</v>
      </c>
      <c r="E40" s="40"/>
      <c r="F40" s="39" t="s">
        <v>680</v>
      </c>
    </row>
    <row r="41" spans="1:6">
      <c r="A41" s="39" t="s">
        <v>406</v>
      </c>
      <c r="B41" s="39" t="s">
        <v>407</v>
      </c>
      <c r="C41" s="39" t="s">
        <v>408</v>
      </c>
      <c r="D41" s="39" t="s">
        <v>406</v>
      </c>
      <c r="E41" s="40" t="s">
        <v>376</v>
      </c>
      <c r="F41" s="39" t="s">
        <v>680</v>
      </c>
    </row>
    <row r="42" spans="1:6">
      <c r="A42" s="39" t="s">
        <v>97</v>
      </c>
      <c r="B42" s="39" t="s">
        <v>409</v>
      </c>
      <c r="C42" s="39" t="s">
        <v>410</v>
      </c>
      <c r="D42" s="39" t="s">
        <v>97</v>
      </c>
      <c r="E42" s="40" t="s">
        <v>376</v>
      </c>
      <c r="F42" s="39" t="s">
        <v>680</v>
      </c>
    </row>
    <row r="43" spans="1:6">
      <c r="A43" s="39" t="s">
        <v>411</v>
      </c>
      <c r="B43" s="39" t="s">
        <v>412</v>
      </c>
      <c r="C43" s="39" t="s">
        <v>413</v>
      </c>
      <c r="D43" s="39" t="s">
        <v>411</v>
      </c>
      <c r="E43" s="40"/>
      <c r="F43" s="39" t="s">
        <v>680</v>
      </c>
    </row>
    <row r="44" spans="1:6">
      <c r="A44" s="39" t="s">
        <v>414</v>
      </c>
      <c r="B44" s="39" t="s">
        <v>415</v>
      </c>
      <c r="C44" s="39" t="s">
        <v>312</v>
      </c>
      <c r="D44" s="39" t="s">
        <v>414</v>
      </c>
      <c r="E44" s="40" t="s">
        <v>376</v>
      </c>
      <c r="F44" s="39" t="s">
        <v>680</v>
      </c>
    </row>
    <row r="45" spans="1:6">
      <c r="A45" s="39" t="s">
        <v>416</v>
      </c>
      <c r="B45" s="39" t="s">
        <v>417</v>
      </c>
      <c r="C45" s="39" t="s">
        <v>418</v>
      </c>
      <c r="D45" s="39" t="s">
        <v>416</v>
      </c>
      <c r="E45" s="40"/>
      <c r="F45" s="39" t="s">
        <v>680</v>
      </c>
    </row>
    <row r="46" spans="1:6">
      <c r="A46" s="39" t="s">
        <v>92</v>
      </c>
      <c r="B46" s="39" t="s">
        <v>419</v>
      </c>
      <c r="C46" s="39" t="s">
        <v>420</v>
      </c>
      <c r="D46" s="39" t="s">
        <v>92</v>
      </c>
      <c r="E46" s="40"/>
      <c r="F46" s="39" t="s">
        <v>680</v>
      </c>
    </row>
    <row r="47" spans="1:6">
      <c r="A47" s="39" t="s">
        <v>421</v>
      </c>
      <c r="B47" s="39" t="s">
        <v>422</v>
      </c>
      <c r="C47" s="39" t="s">
        <v>423</v>
      </c>
      <c r="D47" s="39" t="s">
        <v>421</v>
      </c>
      <c r="E47" s="40" t="s">
        <v>376</v>
      </c>
      <c r="F47" s="39" t="s">
        <v>680</v>
      </c>
    </row>
    <row r="48" spans="1:6">
      <c r="A48" s="39" t="s">
        <v>424</v>
      </c>
      <c r="B48" s="39" t="s">
        <v>425</v>
      </c>
      <c r="C48" s="39" t="s">
        <v>426</v>
      </c>
      <c r="D48" s="39" t="s">
        <v>424</v>
      </c>
      <c r="E48" s="40" t="s">
        <v>376</v>
      </c>
      <c r="F48" s="39" t="s">
        <v>680</v>
      </c>
    </row>
    <row r="49" spans="1:6">
      <c r="A49" s="39" t="s">
        <v>427</v>
      </c>
      <c r="B49" s="39" t="s">
        <v>428</v>
      </c>
      <c r="C49" s="39" t="s">
        <v>429</v>
      </c>
      <c r="D49" s="39" t="s">
        <v>427</v>
      </c>
      <c r="E49" s="40" t="s">
        <v>376</v>
      </c>
      <c r="F49" s="39" t="s">
        <v>680</v>
      </c>
    </row>
    <row r="50" spans="1:6">
      <c r="A50" s="39" t="s">
        <v>430</v>
      </c>
      <c r="B50" s="39" t="s">
        <v>431</v>
      </c>
      <c r="C50" s="39" t="s">
        <v>432</v>
      </c>
      <c r="D50" s="39" t="s">
        <v>430</v>
      </c>
      <c r="E50" s="40"/>
      <c r="F50" s="39" t="s">
        <v>680</v>
      </c>
    </row>
    <row r="51" spans="1:6">
      <c r="A51" s="39" t="s">
        <v>433</v>
      </c>
      <c r="B51" s="39" t="s">
        <v>434</v>
      </c>
      <c r="C51" s="39" t="s">
        <v>435</v>
      </c>
      <c r="D51" s="39" t="s">
        <v>433</v>
      </c>
      <c r="E51" s="40" t="s">
        <v>376</v>
      </c>
      <c r="F51" s="39" t="s">
        <v>680</v>
      </c>
    </row>
    <row r="52" spans="1:6">
      <c r="A52" s="39" t="s">
        <v>112</v>
      </c>
      <c r="B52" s="39" t="s">
        <v>436</v>
      </c>
      <c r="C52" s="39" t="s">
        <v>437</v>
      </c>
      <c r="D52" s="39" t="s">
        <v>112</v>
      </c>
      <c r="E52" s="40"/>
      <c r="F52" s="39" t="s">
        <v>680</v>
      </c>
    </row>
    <row r="53" spans="1:6">
      <c r="A53" s="39" t="s">
        <v>438</v>
      </c>
      <c r="B53" s="39" t="s">
        <v>439</v>
      </c>
      <c r="C53" s="39" t="s">
        <v>440</v>
      </c>
      <c r="D53" s="39" t="s">
        <v>438</v>
      </c>
      <c r="E53" s="40" t="s">
        <v>376</v>
      </c>
      <c r="F53" s="39" t="s">
        <v>680</v>
      </c>
    </row>
    <row r="54" spans="1:6">
      <c r="A54" s="39" t="s">
        <v>441</v>
      </c>
      <c r="B54" s="39" t="s">
        <v>442</v>
      </c>
      <c r="C54" s="39" t="s">
        <v>443</v>
      </c>
      <c r="D54" s="39" t="s">
        <v>441</v>
      </c>
      <c r="E54" s="40"/>
      <c r="F54" s="39" t="s">
        <v>680</v>
      </c>
    </row>
    <row r="55" spans="1:6">
      <c r="A55" s="39" t="s">
        <v>126</v>
      </c>
      <c r="B55" s="39" t="s">
        <v>444</v>
      </c>
      <c r="C55" s="39" t="s">
        <v>445</v>
      </c>
      <c r="D55" s="39" t="s">
        <v>126</v>
      </c>
      <c r="E55" s="40" t="s">
        <v>376</v>
      </c>
      <c r="F55" s="39" t="s">
        <v>680</v>
      </c>
    </row>
    <row r="56" spans="1:6">
      <c r="A56" s="39" t="s">
        <v>446</v>
      </c>
      <c r="B56" s="39" t="s">
        <v>447</v>
      </c>
      <c r="C56" s="39" t="s">
        <v>448</v>
      </c>
      <c r="D56" s="39" t="s">
        <v>446</v>
      </c>
      <c r="E56" s="40"/>
      <c r="F56" s="39" t="s">
        <v>680</v>
      </c>
    </row>
    <row r="57" spans="1:6">
      <c r="A57" s="39" t="s">
        <v>449</v>
      </c>
      <c r="B57" s="39" t="s">
        <v>450</v>
      </c>
      <c r="C57" s="39" t="s">
        <v>451</v>
      </c>
      <c r="D57" s="39" t="s">
        <v>449</v>
      </c>
      <c r="E57" s="40"/>
      <c r="F57" s="39" t="s">
        <v>680</v>
      </c>
    </row>
    <row r="58" spans="1:6">
      <c r="A58" s="39" t="s">
        <v>452</v>
      </c>
      <c r="B58" s="39" t="s">
        <v>453</v>
      </c>
      <c r="C58" s="39" t="s">
        <v>454</v>
      </c>
      <c r="D58" s="39" t="s">
        <v>452</v>
      </c>
      <c r="E58" s="40"/>
      <c r="F58" s="39" t="s">
        <v>680</v>
      </c>
    </row>
    <row r="59" spans="1:6">
      <c r="A59" s="39" t="s">
        <v>455</v>
      </c>
      <c r="B59" s="39" t="s">
        <v>456</v>
      </c>
      <c r="C59" s="39" t="s">
        <v>457</v>
      </c>
      <c r="D59" s="39" t="s">
        <v>455</v>
      </c>
      <c r="E59" s="40"/>
      <c r="F59" s="39" t="s">
        <v>680</v>
      </c>
    </row>
    <row r="60" spans="1:6">
      <c r="A60" s="39" t="s">
        <v>458</v>
      </c>
      <c r="B60" s="39" t="s">
        <v>459</v>
      </c>
      <c r="C60" s="39" t="s">
        <v>460</v>
      </c>
      <c r="D60" s="39" t="s">
        <v>458</v>
      </c>
      <c r="E60" s="40"/>
      <c r="F60" s="39" t="s">
        <v>680</v>
      </c>
    </row>
    <row r="61" spans="1:6">
      <c r="A61" s="39" t="s">
        <v>461</v>
      </c>
      <c r="B61" s="39" t="s">
        <v>462</v>
      </c>
      <c r="C61" s="39" t="s">
        <v>463</v>
      </c>
      <c r="D61" s="39" t="s">
        <v>461</v>
      </c>
      <c r="E61" s="40"/>
      <c r="F61" s="39" t="s">
        <v>680</v>
      </c>
    </row>
    <row r="62" spans="1:6">
      <c r="A62" s="39" t="s">
        <v>464</v>
      </c>
      <c r="B62" s="39" t="s">
        <v>465</v>
      </c>
      <c r="C62" s="39" t="s">
        <v>466</v>
      </c>
      <c r="D62" s="39" t="s">
        <v>464</v>
      </c>
      <c r="E62" s="40"/>
      <c r="F62" s="39" t="s">
        <v>680</v>
      </c>
    </row>
    <row r="63" spans="1:6">
      <c r="A63" s="39" t="s">
        <v>467</v>
      </c>
      <c r="B63" s="39" t="s">
        <v>468</v>
      </c>
      <c r="C63" s="39" t="s">
        <v>469</v>
      </c>
      <c r="D63" s="39" t="s">
        <v>467</v>
      </c>
      <c r="E63" s="40" t="s">
        <v>376</v>
      </c>
      <c r="F63" s="39" t="s">
        <v>680</v>
      </c>
    </row>
    <row r="64" spans="1:6">
      <c r="A64" s="39" t="s">
        <v>470</v>
      </c>
      <c r="B64" s="39" t="s">
        <v>471</v>
      </c>
      <c r="C64" s="39" t="s">
        <v>472</v>
      </c>
      <c r="D64" s="39" t="s">
        <v>470</v>
      </c>
      <c r="E64" s="40"/>
      <c r="F64" s="39" t="s">
        <v>680</v>
      </c>
    </row>
    <row r="65" spans="1:6">
      <c r="A65" s="39" t="s">
        <v>473</v>
      </c>
      <c r="B65" s="39" t="s">
        <v>474</v>
      </c>
      <c r="C65" s="39" t="s">
        <v>475</v>
      </c>
      <c r="D65" s="39" t="s">
        <v>473</v>
      </c>
      <c r="E65" s="40"/>
      <c r="F65" s="39" t="s">
        <v>680</v>
      </c>
    </row>
    <row r="66" spans="1:6">
      <c r="A66" s="39" t="s">
        <v>141</v>
      </c>
      <c r="B66" s="39" t="s">
        <v>476</v>
      </c>
      <c r="C66" s="39" t="s">
        <v>477</v>
      </c>
      <c r="D66" s="39" t="s">
        <v>141</v>
      </c>
      <c r="E66" s="40"/>
      <c r="F66" s="39" t="s">
        <v>680</v>
      </c>
    </row>
    <row r="67" spans="1:6">
      <c r="A67" s="39" t="s">
        <v>478</v>
      </c>
      <c r="B67" s="39" t="s">
        <v>479</v>
      </c>
      <c r="C67" s="39" t="s">
        <v>480</v>
      </c>
      <c r="D67" s="39" t="s">
        <v>478</v>
      </c>
      <c r="E67" s="40"/>
      <c r="F67" s="39" t="s">
        <v>680</v>
      </c>
    </row>
    <row r="68" spans="1:6">
      <c r="A68" s="39" t="s">
        <v>481</v>
      </c>
      <c r="B68" s="39" t="s">
        <v>482</v>
      </c>
      <c r="C68" s="39" t="s">
        <v>483</v>
      </c>
      <c r="D68" s="39" t="s">
        <v>481</v>
      </c>
      <c r="E68" s="40"/>
      <c r="F68" s="39" t="s">
        <v>680</v>
      </c>
    </row>
    <row r="69" spans="1:6">
      <c r="A69" s="39" t="s">
        <v>79</v>
      </c>
      <c r="B69" s="39" t="s">
        <v>484</v>
      </c>
      <c r="C69" s="39" t="s">
        <v>485</v>
      </c>
      <c r="D69" s="39" t="s">
        <v>79</v>
      </c>
      <c r="E69" s="40" t="s">
        <v>376</v>
      </c>
      <c r="F69" s="39" t="s">
        <v>680</v>
      </c>
    </row>
    <row r="70" spans="1:6">
      <c r="A70" s="39" t="s">
        <v>486</v>
      </c>
      <c r="B70" s="39" t="s">
        <v>487</v>
      </c>
      <c r="C70" s="39" t="s">
        <v>488</v>
      </c>
      <c r="D70" s="39" t="s">
        <v>486</v>
      </c>
      <c r="E70" s="40"/>
      <c r="F70" s="39" t="s">
        <v>680</v>
      </c>
    </row>
    <row r="71" spans="1:6">
      <c r="A71" s="39" t="s">
        <v>489</v>
      </c>
      <c r="B71" s="39" t="s">
        <v>490</v>
      </c>
      <c r="C71" s="39" t="s">
        <v>491</v>
      </c>
      <c r="D71" s="39" t="s">
        <v>489</v>
      </c>
      <c r="E71" s="40"/>
      <c r="F71" s="39" t="s">
        <v>680</v>
      </c>
    </row>
    <row r="72" spans="1:6">
      <c r="A72" s="39" t="s">
        <v>492</v>
      </c>
      <c r="B72" s="39" t="s">
        <v>493</v>
      </c>
      <c r="C72" s="39" t="s">
        <v>494</v>
      </c>
      <c r="D72" s="39" t="s">
        <v>492</v>
      </c>
      <c r="E72" s="40"/>
      <c r="F72" s="39" t="s">
        <v>680</v>
      </c>
    </row>
    <row r="73" spans="1:6">
      <c r="A73" s="39" t="s">
        <v>495</v>
      </c>
      <c r="B73" s="39" t="s">
        <v>496</v>
      </c>
      <c r="C73" s="39" t="s">
        <v>497</v>
      </c>
      <c r="D73" s="39" t="s">
        <v>495</v>
      </c>
      <c r="E73" s="40" t="s">
        <v>376</v>
      </c>
      <c r="F73" s="39" t="s">
        <v>680</v>
      </c>
    </row>
    <row r="74" spans="1:6">
      <c r="A74" s="39" t="s">
        <v>498</v>
      </c>
      <c r="B74" s="39" t="s">
        <v>499</v>
      </c>
      <c r="C74" s="39" t="s">
        <v>500</v>
      </c>
      <c r="D74" s="39" t="s">
        <v>498</v>
      </c>
      <c r="E74" s="40" t="s">
        <v>376</v>
      </c>
      <c r="F74" s="39" t="s">
        <v>680</v>
      </c>
    </row>
    <row r="75" spans="1:6">
      <c r="A75" s="39" t="s">
        <v>501</v>
      </c>
      <c r="B75" s="39" t="s">
        <v>502</v>
      </c>
      <c r="C75" s="39" t="s">
        <v>503</v>
      </c>
      <c r="D75" s="39" t="s">
        <v>501</v>
      </c>
      <c r="E75" s="40" t="s">
        <v>376</v>
      </c>
      <c r="F75" s="39" t="s">
        <v>680</v>
      </c>
    </row>
    <row r="76" spans="1:6">
      <c r="A76" s="39" t="s">
        <v>504</v>
      </c>
      <c r="B76" s="39" t="s">
        <v>505</v>
      </c>
      <c r="C76" s="39" t="s">
        <v>506</v>
      </c>
      <c r="D76" s="39" t="s">
        <v>504</v>
      </c>
      <c r="E76" s="40" t="s">
        <v>376</v>
      </c>
      <c r="F76" s="39" t="s">
        <v>680</v>
      </c>
    </row>
    <row r="77" spans="1:6">
      <c r="A77" s="39" t="s">
        <v>507</v>
      </c>
      <c r="B77" s="39" t="s">
        <v>508</v>
      </c>
      <c r="C77" s="39" t="s">
        <v>509</v>
      </c>
      <c r="D77" s="39" t="s">
        <v>507</v>
      </c>
      <c r="E77" s="40"/>
      <c r="F77" s="39" t="s">
        <v>680</v>
      </c>
    </row>
    <row r="78" spans="1:6">
      <c r="A78" s="39" t="s">
        <v>510</v>
      </c>
      <c r="B78" s="39" t="s">
        <v>511</v>
      </c>
      <c r="C78" s="39" t="s">
        <v>512</v>
      </c>
      <c r="D78" s="39" t="s">
        <v>510</v>
      </c>
      <c r="E78" s="40" t="s">
        <v>376</v>
      </c>
      <c r="F78" s="39" t="s">
        <v>680</v>
      </c>
    </row>
    <row r="79" spans="1:6">
      <c r="A79" s="39" t="s">
        <v>513</v>
      </c>
      <c r="B79" s="39" t="s">
        <v>514</v>
      </c>
      <c r="C79" s="39" t="s">
        <v>515</v>
      </c>
      <c r="D79" s="39" t="s">
        <v>513</v>
      </c>
      <c r="E79" s="40" t="s">
        <v>376</v>
      </c>
      <c r="F79" s="39" t="s">
        <v>680</v>
      </c>
    </row>
    <row r="80" spans="1:6">
      <c r="A80" s="39" t="s">
        <v>516</v>
      </c>
      <c r="B80" s="39" t="s">
        <v>517</v>
      </c>
      <c r="C80" s="39" t="s">
        <v>518</v>
      </c>
      <c r="D80" s="39" t="s">
        <v>516</v>
      </c>
      <c r="E80" s="40"/>
      <c r="F80" s="39" t="s">
        <v>680</v>
      </c>
    </row>
    <row r="81" spans="1:6">
      <c r="A81" s="39" t="s">
        <v>196</v>
      </c>
      <c r="B81" s="39" t="s">
        <v>519</v>
      </c>
      <c r="C81" s="39" t="s">
        <v>520</v>
      </c>
      <c r="D81" s="39" t="s">
        <v>196</v>
      </c>
      <c r="E81" s="40"/>
      <c r="F81" s="39" t="s">
        <v>680</v>
      </c>
    </row>
    <row r="82" spans="1:6">
      <c r="A82" s="39" t="s">
        <v>521</v>
      </c>
      <c r="B82" s="39" t="s">
        <v>522</v>
      </c>
      <c r="C82" s="39" t="s">
        <v>523</v>
      </c>
      <c r="D82" s="39" t="s">
        <v>521</v>
      </c>
      <c r="E82" s="40"/>
      <c r="F82" s="39" t="s">
        <v>680</v>
      </c>
    </row>
    <row r="83" spans="1:6">
      <c r="A83" s="39" t="s">
        <v>156</v>
      </c>
      <c r="B83" s="39" t="s">
        <v>524</v>
      </c>
      <c r="C83" s="39" t="s">
        <v>525</v>
      </c>
      <c r="D83" s="39" t="s">
        <v>156</v>
      </c>
      <c r="E83" s="40"/>
      <c r="F83" s="39" t="s">
        <v>680</v>
      </c>
    </row>
    <row r="84" spans="1:6">
      <c r="A84" s="39" t="s">
        <v>244</v>
      </c>
      <c r="B84" s="39" t="s">
        <v>526</v>
      </c>
      <c r="C84" s="39" t="s">
        <v>527</v>
      </c>
      <c r="D84" s="39" t="s">
        <v>244</v>
      </c>
      <c r="E84" s="40"/>
      <c r="F84" s="39" t="s">
        <v>680</v>
      </c>
    </row>
    <row r="85" spans="1:6">
      <c r="A85" s="39" t="s">
        <v>528</v>
      </c>
      <c r="B85" s="39" t="s">
        <v>529</v>
      </c>
      <c r="C85" s="39" t="s">
        <v>530</v>
      </c>
      <c r="D85" s="39" t="s">
        <v>528</v>
      </c>
      <c r="E85" s="40" t="s">
        <v>376</v>
      </c>
      <c r="F85" s="39" t="s">
        <v>680</v>
      </c>
    </row>
    <row r="86" spans="1:6">
      <c r="A86" s="39" t="s">
        <v>531</v>
      </c>
      <c r="B86" s="39" t="s">
        <v>532</v>
      </c>
      <c r="C86" s="39" t="s">
        <v>533</v>
      </c>
      <c r="D86" s="39" t="s">
        <v>531</v>
      </c>
      <c r="E86" s="40" t="s">
        <v>376</v>
      </c>
      <c r="F86" s="39" t="s">
        <v>680</v>
      </c>
    </row>
    <row r="87" spans="1:6">
      <c r="A87" s="39" t="s">
        <v>534</v>
      </c>
      <c r="B87" s="39" t="s">
        <v>535</v>
      </c>
      <c r="C87" s="39" t="s">
        <v>536</v>
      </c>
      <c r="D87" s="39" t="s">
        <v>534</v>
      </c>
      <c r="E87" s="40"/>
      <c r="F87" s="39" t="s">
        <v>680</v>
      </c>
    </row>
    <row r="88" spans="1:6">
      <c r="A88" s="39" t="s">
        <v>185</v>
      </c>
      <c r="B88" s="39" t="s">
        <v>537</v>
      </c>
      <c r="C88" s="39" t="s">
        <v>329</v>
      </c>
      <c r="D88" s="39" t="s">
        <v>185</v>
      </c>
      <c r="E88" s="40" t="s">
        <v>376</v>
      </c>
      <c r="F88" s="39" t="s">
        <v>680</v>
      </c>
    </row>
    <row r="89" spans="1:6">
      <c r="A89" s="39" t="s">
        <v>538</v>
      </c>
      <c r="B89" s="39" t="s">
        <v>539</v>
      </c>
      <c r="C89" s="39" t="s">
        <v>540</v>
      </c>
      <c r="D89" s="39" t="s">
        <v>538</v>
      </c>
      <c r="E89" s="40"/>
      <c r="F89" s="39" t="s">
        <v>680</v>
      </c>
    </row>
    <row r="90" spans="1:6">
      <c r="A90" s="39" t="s">
        <v>541</v>
      </c>
      <c r="B90" s="39" t="s">
        <v>542</v>
      </c>
      <c r="C90" s="39" t="s">
        <v>543</v>
      </c>
      <c r="D90" s="39" t="s">
        <v>541</v>
      </c>
      <c r="E90" s="40"/>
      <c r="F90" s="39" t="s">
        <v>680</v>
      </c>
    </row>
    <row r="91" spans="1:6">
      <c r="A91" s="39" t="s">
        <v>115</v>
      </c>
      <c r="B91" s="39" t="s">
        <v>544</v>
      </c>
      <c r="C91" s="39" t="s">
        <v>545</v>
      </c>
      <c r="D91" s="39" t="s">
        <v>115</v>
      </c>
      <c r="E91" s="40" t="s">
        <v>376</v>
      </c>
      <c r="F91" s="39" t="s">
        <v>680</v>
      </c>
    </row>
    <row r="92" spans="1:6">
      <c r="A92" s="39" t="s">
        <v>188</v>
      </c>
      <c r="B92" s="39" t="s">
        <v>546</v>
      </c>
      <c r="C92" s="39" t="s">
        <v>547</v>
      </c>
      <c r="D92" s="39" t="s">
        <v>188</v>
      </c>
      <c r="E92" s="40" t="s">
        <v>376</v>
      </c>
      <c r="F92" s="39" t="s">
        <v>680</v>
      </c>
    </row>
    <row r="93" spans="1:6">
      <c r="A93" s="39" t="s">
        <v>548</v>
      </c>
      <c r="B93" s="39" t="s">
        <v>549</v>
      </c>
      <c r="C93" s="39" t="s">
        <v>550</v>
      </c>
      <c r="D93" s="39" t="s">
        <v>548</v>
      </c>
      <c r="E93" s="40"/>
      <c r="F93" s="39" t="s">
        <v>680</v>
      </c>
    </row>
    <row r="94" spans="1:6">
      <c r="A94" s="39" t="s">
        <v>221</v>
      </c>
      <c r="B94" s="39" t="s">
        <v>551</v>
      </c>
      <c r="C94" s="39" t="s">
        <v>552</v>
      </c>
      <c r="D94" s="39" t="s">
        <v>221</v>
      </c>
      <c r="E94" s="40"/>
      <c r="F94" s="39" t="s">
        <v>680</v>
      </c>
    </row>
    <row r="95" spans="1:6">
      <c r="A95" s="39" t="s">
        <v>553</v>
      </c>
      <c r="B95" s="39" t="s">
        <v>554</v>
      </c>
      <c r="C95" s="39" t="s">
        <v>552</v>
      </c>
      <c r="D95" s="39" t="s">
        <v>553</v>
      </c>
      <c r="E95" s="40"/>
      <c r="F95" s="39" t="s">
        <v>680</v>
      </c>
    </row>
    <row r="96" spans="1:6">
      <c r="A96" s="39" t="s">
        <v>555</v>
      </c>
      <c r="B96" s="39" t="s">
        <v>556</v>
      </c>
      <c r="C96" s="39" t="s">
        <v>557</v>
      </c>
      <c r="D96" s="39" t="s">
        <v>555</v>
      </c>
      <c r="E96" s="40" t="s">
        <v>376</v>
      </c>
      <c r="F96" s="39" t="s">
        <v>680</v>
      </c>
    </row>
    <row r="97" spans="1:6">
      <c r="A97" s="39" t="s">
        <v>558</v>
      </c>
      <c r="B97" s="39" t="s">
        <v>559</v>
      </c>
      <c r="C97" s="39" t="s">
        <v>557</v>
      </c>
      <c r="D97" s="39" t="s">
        <v>558</v>
      </c>
      <c r="E97" s="40"/>
      <c r="F97" s="39" t="s">
        <v>680</v>
      </c>
    </row>
    <row r="98" spans="1:6">
      <c r="A98" s="39" t="s">
        <v>560</v>
      </c>
      <c r="B98" s="39" t="s">
        <v>561</v>
      </c>
      <c r="C98" s="39" t="s">
        <v>562</v>
      </c>
      <c r="D98" s="39" t="s">
        <v>560</v>
      </c>
      <c r="E98" s="40"/>
      <c r="F98" s="39" t="s">
        <v>680</v>
      </c>
    </row>
    <row r="99" spans="1:6">
      <c r="A99" s="39" t="s">
        <v>563</v>
      </c>
      <c r="B99" s="39" t="s">
        <v>564</v>
      </c>
      <c r="C99" s="39" t="s">
        <v>565</v>
      </c>
      <c r="D99" s="39" t="s">
        <v>563</v>
      </c>
      <c r="E99" s="40"/>
      <c r="F99" s="39" t="s">
        <v>680</v>
      </c>
    </row>
    <row r="100" spans="1:6">
      <c r="A100" s="39" t="s">
        <v>566</v>
      </c>
      <c r="B100" s="39" t="s">
        <v>567</v>
      </c>
      <c r="C100" s="39" t="s">
        <v>568</v>
      </c>
      <c r="D100" s="39" t="s">
        <v>566</v>
      </c>
      <c r="E100" s="40"/>
      <c r="F100" s="39" t="s">
        <v>680</v>
      </c>
    </row>
    <row r="101" spans="1:6">
      <c r="A101" s="39" t="s">
        <v>200</v>
      </c>
      <c r="B101" s="39" t="s">
        <v>569</v>
      </c>
      <c r="C101" s="39" t="s">
        <v>570</v>
      </c>
      <c r="D101" s="39" t="s">
        <v>200</v>
      </c>
      <c r="E101" s="40"/>
      <c r="F101" s="39" t="s">
        <v>680</v>
      </c>
    </row>
    <row r="102" spans="1:6">
      <c r="A102" s="39" t="s">
        <v>571</v>
      </c>
      <c r="B102" s="39" t="s">
        <v>572</v>
      </c>
      <c r="C102" s="39" t="s">
        <v>573</v>
      </c>
      <c r="D102" s="39" t="s">
        <v>571</v>
      </c>
      <c r="E102" s="40"/>
      <c r="F102" s="39" t="s">
        <v>680</v>
      </c>
    </row>
    <row r="103" spans="1:6">
      <c r="A103" s="39" t="s">
        <v>574</v>
      </c>
      <c r="B103" s="39" t="s">
        <v>575</v>
      </c>
      <c r="C103" s="39" t="s">
        <v>576</v>
      </c>
      <c r="D103" s="39" t="s">
        <v>574</v>
      </c>
      <c r="E103" s="40"/>
      <c r="F103" s="39" t="s">
        <v>680</v>
      </c>
    </row>
    <row r="104" spans="1:6">
      <c r="A104" s="39" t="s">
        <v>174</v>
      </c>
      <c r="B104" s="39" t="s">
        <v>577</v>
      </c>
      <c r="C104" s="39" t="s">
        <v>578</v>
      </c>
      <c r="D104" s="39" t="s">
        <v>174</v>
      </c>
      <c r="E104" s="40" t="s">
        <v>376</v>
      </c>
      <c r="F104" s="39" t="s">
        <v>680</v>
      </c>
    </row>
    <row r="105" spans="1:6">
      <c r="A105" s="39" t="s">
        <v>180</v>
      </c>
      <c r="B105" s="39" t="s">
        <v>579</v>
      </c>
      <c r="C105" s="39" t="s">
        <v>578</v>
      </c>
      <c r="D105" s="39" t="s">
        <v>180</v>
      </c>
      <c r="E105" s="40"/>
      <c r="F105" s="39" t="s">
        <v>680</v>
      </c>
    </row>
    <row r="106" spans="1:6">
      <c r="A106" s="39" t="s">
        <v>580</v>
      </c>
      <c r="B106" s="39" t="s">
        <v>581</v>
      </c>
      <c r="C106" s="39" t="s">
        <v>582</v>
      </c>
      <c r="D106" s="39" t="s">
        <v>580</v>
      </c>
      <c r="E106" s="40"/>
      <c r="F106" s="39" t="s">
        <v>680</v>
      </c>
    </row>
    <row r="107" spans="1:6">
      <c r="A107" s="39" t="s">
        <v>583</v>
      </c>
      <c r="B107" s="39" t="s">
        <v>584</v>
      </c>
      <c r="C107" s="39" t="s">
        <v>585</v>
      </c>
      <c r="D107" s="39" t="s">
        <v>583</v>
      </c>
      <c r="E107" s="40"/>
      <c r="F107" s="39" t="s">
        <v>680</v>
      </c>
    </row>
    <row r="108" spans="1:6">
      <c r="A108" s="39" t="s">
        <v>57</v>
      </c>
      <c r="B108" s="39" t="s">
        <v>586</v>
      </c>
      <c r="C108" s="39" t="s">
        <v>587</v>
      </c>
      <c r="D108" s="39" t="s">
        <v>57</v>
      </c>
      <c r="E108" s="40" t="s">
        <v>376</v>
      </c>
      <c r="F108" s="39" t="s">
        <v>680</v>
      </c>
    </row>
    <row r="109" spans="1:6">
      <c r="A109" s="39" t="s">
        <v>588</v>
      </c>
      <c r="B109" s="39" t="s">
        <v>589</v>
      </c>
      <c r="C109" s="39" t="s">
        <v>361</v>
      </c>
      <c r="D109" s="39" t="s">
        <v>588</v>
      </c>
      <c r="E109" s="40"/>
      <c r="F109" s="39" t="s">
        <v>680</v>
      </c>
    </row>
    <row r="110" spans="1:6">
      <c r="A110" s="39" t="s">
        <v>590</v>
      </c>
      <c r="B110" s="39" t="s">
        <v>591</v>
      </c>
      <c r="C110" s="39" t="s">
        <v>592</v>
      </c>
      <c r="D110" s="39" t="s">
        <v>590</v>
      </c>
      <c r="E110" s="40" t="s">
        <v>376</v>
      </c>
      <c r="F110" s="39" t="s">
        <v>680</v>
      </c>
    </row>
    <row r="111" spans="1:6">
      <c r="A111" s="39" t="s">
        <v>593</v>
      </c>
      <c r="B111" s="39" t="s">
        <v>354</v>
      </c>
      <c r="C111" s="39" t="s">
        <v>594</v>
      </c>
      <c r="D111" s="39" t="s">
        <v>593</v>
      </c>
      <c r="E111" s="40" t="s">
        <v>376</v>
      </c>
      <c r="F111" s="39" t="s">
        <v>680</v>
      </c>
    </row>
    <row r="112" spans="1:6">
      <c r="A112" s="39" t="s">
        <v>135</v>
      </c>
      <c r="B112" s="39" t="s">
        <v>595</v>
      </c>
      <c r="C112" s="39" t="s">
        <v>596</v>
      </c>
      <c r="D112" s="39" t="s">
        <v>135</v>
      </c>
      <c r="E112" s="40"/>
      <c r="F112" s="39" t="s">
        <v>680</v>
      </c>
    </row>
    <row r="113" spans="1:6">
      <c r="A113" s="39" t="s">
        <v>231</v>
      </c>
      <c r="B113" s="39" t="s">
        <v>597</v>
      </c>
      <c r="C113" s="39" t="s">
        <v>598</v>
      </c>
      <c r="D113" s="39" t="s">
        <v>231</v>
      </c>
      <c r="E113" s="40"/>
      <c r="F113" s="39" t="s">
        <v>680</v>
      </c>
    </row>
    <row r="114" spans="1:6">
      <c r="A114" s="39" t="s">
        <v>599</v>
      </c>
      <c r="B114" s="39" t="s">
        <v>600</v>
      </c>
      <c r="C114" s="39" t="s">
        <v>601</v>
      </c>
      <c r="D114" s="39" t="s">
        <v>599</v>
      </c>
      <c r="E114" s="40" t="s">
        <v>376</v>
      </c>
      <c r="F114" s="39" t="s">
        <v>680</v>
      </c>
    </row>
    <row r="115" spans="1:6">
      <c r="A115" s="39" t="s">
        <v>602</v>
      </c>
      <c r="B115" s="39" t="s">
        <v>603</v>
      </c>
      <c r="C115" s="39" t="s">
        <v>604</v>
      </c>
      <c r="D115" s="39" t="s">
        <v>602</v>
      </c>
      <c r="E115" s="40"/>
      <c r="F115" s="39" t="s">
        <v>680</v>
      </c>
    </row>
    <row r="116" spans="1:6">
      <c r="A116" s="39" t="s">
        <v>605</v>
      </c>
      <c r="B116" s="39" t="s">
        <v>606</v>
      </c>
      <c r="C116" s="39" t="s">
        <v>607</v>
      </c>
      <c r="D116" s="39" t="s">
        <v>605</v>
      </c>
      <c r="E116" s="40"/>
      <c r="F116" s="39" t="s">
        <v>680</v>
      </c>
    </row>
    <row r="117" spans="1:6">
      <c r="A117" s="39" t="s">
        <v>608</v>
      </c>
      <c r="B117" s="39" t="s">
        <v>609</v>
      </c>
      <c r="C117" s="39" t="s">
        <v>610</v>
      </c>
      <c r="D117" s="39" t="s">
        <v>608</v>
      </c>
      <c r="E117" s="40" t="s">
        <v>376</v>
      </c>
      <c r="F117" s="39" t="s">
        <v>680</v>
      </c>
    </row>
    <row r="118" spans="1:6">
      <c r="A118" s="39" t="s">
        <v>611</v>
      </c>
      <c r="B118" s="39" t="s">
        <v>612</v>
      </c>
      <c r="C118" s="39" t="s">
        <v>613</v>
      </c>
      <c r="D118" s="39" t="s">
        <v>611</v>
      </c>
      <c r="E118" s="40"/>
      <c r="F118" s="39" t="s">
        <v>680</v>
      </c>
    </row>
    <row r="119" spans="1:6">
      <c r="A119" s="39" t="s">
        <v>614</v>
      </c>
      <c r="B119" s="39" t="s">
        <v>615</v>
      </c>
      <c r="C119" s="39" t="s">
        <v>616</v>
      </c>
      <c r="D119" s="39" t="s">
        <v>614</v>
      </c>
      <c r="E119" s="40"/>
      <c r="F119" s="39" t="s">
        <v>680</v>
      </c>
    </row>
    <row r="120" spans="1:6">
      <c r="A120" s="39" t="s">
        <v>74</v>
      </c>
      <c r="B120" s="39" t="s">
        <v>617</v>
      </c>
      <c r="C120" s="39" t="s">
        <v>618</v>
      </c>
      <c r="D120" s="39" t="s">
        <v>74</v>
      </c>
      <c r="E120" s="40"/>
      <c r="F120" s="39" t="s">
        <v>680</v>
      </c>
    </row>
    <row r="121" spans="1:6">
      <c r="A121" s="39" t="s">
        <v>619</v>
      </c>
      <c r="B121" s="39" t="s">
        <v>620</v>
      </c>
      <c r="C121" s="39" t="s">
        <v>621</v>
      </c>
      <c r="D121" s="39" t="s">
        <v>619</v>
      </c>
      <c r="E121" s="40" t="s">
        <v>376</v>
      </c>
      <c r="F121" s="39" t="s">
        <v>680</v>
      </c>
    </row>
    <row r="122" spans="1:6">
      <c r="A122" s="39" t="s">
        <v>619</v>
      </c>
      <c r="B122" s="39" t="s">
        <v>620</v>
      </c>
      <c r="C122" s="39" t="s">
        <v>621</v>
      </c>
      <c r="D122" s="39" t="s">
        <v>619</v>
      </c>
      <c r="E122" s="40" t="s">
        <v>376</v>
      </c>
      <c r="F122" s="39" t="s">
        <v>680</v>
      </c>
    </row>
    <row r="123" spans="1:6">
      <c r="A123" s="39" t="s">
        <v>622</v>
      </c>
      <c r="B123" s="39" t="s">
        <v>623</v>
      </c>
      <c r="C123" s="39" t="s">
        <v>624</v>
      </c>
      <c r="D123" s="39" t="s">
        <v>622</v>
      </c>
      <c r="E123" s="40" t="s">
        <v>376</v>
      </c>
      <c r="F123" s="39" t="s">
        <v>680</v>
      </c>
    </row>
    <row r="124" spans="1:6">
      <c r="A124" s="39" t="s">
        <v>625</v>
      </c>
      <c r="B124" s="39" t="s">
        <v>626</v>
      </c>
      <c r="C124" s="39" t="s">
        <v>627</v>
      </c>
      <c r="D124" s="39" t="s">
        <v>625</v>
      </c>
      <c r="E124" s="40"/>
      <c r="F124" s="39" t="s">
        <v>680</v>
      </c>
    </row>
    <row r="125" spans="1:6">
      <c r="A125" s="39" t="s">
        <v>628</v>
      </c>
      <c r="B125" s="39" t="s">
        <v>629</v>
      </c>
      <c r="C125" s="39" t="s">
        <v>630</v>
      </c>
      <c r="D125" s="39" t="s">
        <v>628</v>
      </c>
      <c r="E125" s="40" t="s">
        <v>376</v>
      </c>
      <c r="F125" s="39" t="s">
        <v>680</v>
      </c>
    </row>
    <row r="126" spans="1:6">
      <c r="A126" s="39" t="s">
        <v>631</v>
      </c>
      <c r="B126" s="39" t="s">
        <v>632</v>
      </c>
      <c r="C126" s="39" t="s">
        <v>633</v>
      </c>
      <c r="D126" s="39" t="s">
        <v>631</v>
      </c>
      <c r="E126" s="40"/>
      <c r="F126" s="39" t="s">
        <v>680</v>
      </c>
    </row>
    <row r="127" spans="1:6">
      <c r="A127" s="39" t="s">
        <v>634</v>
      </c>
      <c r="B127" s="39" t="s">
        <v>635</v>
      </c>
      <c r="C127" s="39" t="s">
        <v>636</v>
      </c>
      <c r="D127" s="39" t="s">
        <v>634</v>
      </c>
      <c r="E127" s="40"/>
      <c r="F127" s="39" t="s">
        <v>680</v>
      </c>
    </row>
    <row r="128" spans="1:6">
      <c r="A128" s="39" t="s">
        <v>637</v>
      </c>
      <c r="B128" s="39" t="s">
        <v>638</v>
      </c>
      <c r="C128" s="39" t="s">
        <v>639</v>
      </c>
      <c r="D128" s="39" t="s">
        <v>637</v>
      </c>
      <c r="E128" s="40"/>
      <c r="F128" s="39" t="s">
        <v>680</v>
      </c>
    </row>
    <row r="129" spans="1:6">
      <c r="A129" s="39" t="s">
        <v>640</v>
      </c>
      <c r="B129" s="39" t="s">
        <v>641</v>
      </c>
      <c r="C129" s="39" t="s">
        <v>642</v>
      </c>
      <c r="D129" s="39" t="s">
        <v>640</v>
      </c>
      <c r="E129" s="40"/>
      <c r="F129" s="39" t="s">
        <v>680</v>
      </c>
    </row>
    <row r="130" spans="1:6">
      <c r="A130" s="39" t="s">
        <v>643</v>
      </c>
      <c r="B130" s="39" t="s">
        <v>644</v>
      </c>
      <c r="C130" s="39" t="s">
        <v>645</v>
      </c>
      <c r="D130" s="39" t="s">
        <v>643</v>
      </c>
      <c r="E130" s="40"/>
      <c r="F130" s="39" t="s">
        <v>680</v>
      </c>
    </row>
    <row r="131" spans="1:6">
      <c r="A131" s="39" t="s">
        <v>646</v>
      </c>
      <c r="B131" s="39" t="s">
        <v>647</v>
      </c>
      <c r="C131" s="39" t="s">
        <v>648</v>
      </c>
      <c r="D131" s="39" t="s">
        <v>646</v>
      </c>
      <c r="E131" s="40"/>
      <c r="F131" s="39" t="s">
        <v>680</v>
      </c>
    </row>
    <row r="132" spans="1:6">
      <c r="A132" s="39" t="s">
        <v>649</v>
      </c>
      <c r="B132" s="39" t="s">
        <v>650</v>
      </c>
      <c r="C132" s="39" t="s">
        <v>651</v>
      </c>
      <c r="D132" s="39" t="s">
        <v>649</v>
      </c>
      <c r="E132" s="40" t="s">
        <v>376</v>
      </c>
      <c r="F132" s="39" t="s">
        <v>680</v>
      </c>
    </row>
    <row r="133" spans="1:6">
      <c r="A133" s="39" t="s">
        <v>652</v>
      </c>
      <c r="B133" s="39" t="s">
        <v>653</v>
      </c>
      <c r="C133" s="39" t="s">
        <v>654</v>
      </c>
      <c r="D133" s="39" t="s">
        <v>652</v>
      </c>
      <c r="E133" s="40" t="s">
        <v>376</v>
      </c>
      <c r="F133" s="39" t="s">
        <v>680</v>
      </c>
    </row>
    <row r="134" spans="1:6">
      <c r="A134" s="39" t="s">
        <v>655</v>
      </c>
      <c r="B134" s="39" t="s">
        <v>656</v>
      </c>
      <c r="C134" s="39" t="s">
        <v>657</v>
      </c>
      <c r="D134" s="39" t="s">
        <v>655</v>
      </c>
      <c r="E134" s="40"/>
      <c r="F134" s="39" t="s">
        <v>680</v>
      </c>
    </row>
    <row r="135" spans="1:6">
      <c r="A135" s="39" t="s">
        <v>658</v>
      </c>
      <c r="B135" s="39" t="s">
        <v>659</v>
      </c>
      <c r="C135" s="39" t="s">
        <v>660</v>
      </c>
      <c r="D135" s="39" t="s">
        <v>658</v>
      </c>
      <c r="E135" s="40" t="s">
        <v>376</v>
      </c>
      <c r="F135" s="39" t="s">
        <v>680</v>
      </c>
    </row>
    <row r="136" spans="1:6">
      <c r="A136" s="39" t="s">
        <v>658</v>
      </c>
      <c r="B136" s="39" t="s">
        <v>659</v>
      </c>
      <c r="C136" s="39" t="s">
        <v>660</v>
      </c>
      <c r="D136" s="39" t="s">
        <v>658</v>
      </c>
      <c r="E136" s="40" t="s">
        <v>376</v>
      </c>
      <c r="F136" s="39" t="s">
        <v>680</v>
      </c>
    </row>
    <row r="137" spans="1:6">
      <c r="A137" s="39" t="s">
        <v>661</v>
      </c>
      <c r="B137" s="39" t="s">
        <v>662</v>
      </c>
      <c r="C137" s="39" t="s">
        <v>660</v>
      </c>
      <c r="D137" s="39" t="s">
        <v>661</v>
      </c>
      <c r="E137" s="40"/>
      <c r="F137" s="39" t="s">
        <v>680</v>
      </c>
    </row>
    <row r="138" spans="1:6">
      <c r="A138" s="39" t="s">
        <v>663</v>
      </c>
      <c r="B138" s="39" t="s">
        <v>664</v>
      </c>
      <c r="C138" s="39" t="s">
        <v>665</v>
      </c>
      <c r="D138" s="39" t="s">
        <v>663</v>
      </c>
      <c r="E138" s="40"/>
      <c r="F138" s="39" t="s">
        <v>680</v>
      </c>
    </row>
    <row r="139" spans="1:6">
      <c r="A139" s="39" t="s">
        <v>666</v>
      </c>
      <c r="B139" s="39" t="s">
        <v>667</v>
      </c>
      <c r="C139" s="39" t="s">
        <v>668</v>
      </c>
      <c r="D139" s="39" t="s">
        <v>666</v>
      </c>
      <c r="E139" s="40"/>
      <c r="F139" s="39" t="s">
        <v>680</v>
      </c>
    </row>
    <row r="140" spans="1:6">
      <c r="A140" s="39" t="s">
        <v>669</v>
      </c>
      <c r="B140" s="39" t="s">
        <v>670</v>
      </c>
      <c r="C140" s="39" t="s">
        <v>671</v>
      </c>
      <c r="D140" s="39" t="s">
        <v>669</v>
      </c>
      <c r="E140" s="40"/>
      <c r="F140" s="39" t="s">
        <v>680</v>
      </c>
    </row>
    <row r="141" spans="1:6">
      <c r="A141" s="39" t="s">
        <v>672</v>
      </c>
      <c r="B141" s="39" t="s">
        <v>673</v>
      </c>
      <c r="C141" s="39" t="s">
        <v>674</v>
      </c>
      <c r="D141" s="39" t="s">
        <v>672</v>
      </c>
      <c r="E141" s="40" t="s">
        <v>376</v>
      </c>
      <c r="F141" s="39" t="s">
        <v>680</v>
      </c>
    </row>
    <row r="142" spans="1:6">
      <c r="A142" s="39" t="s">
        <v>675</v>
      </c>
      <c r="B142" s="39" t="s">
        <v>676</v>
      </c>
      <c r="C142" s="39" t="s">
        <v>677</v>
      </c>
      <c r="D142" s="39" t="s">
        <v>675</v>
      </c>
      <c r="E142" s="40"/>
      <c r="F142" s="39" t="s">
        <v>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64"/>
  <sheetViews>
    <sheetView showRuler="0" zoomScaleNormal="100" workbookViewId="0">
      <selection activeCell="H13" sqref="H13"/>
    </sheetView>
  </sheetViews>
  <sheetFormatPr defaultRowHeight="14.25"/>
  <cols>
    <col min="1" max="7" width="9.1328125" customWidth="1"/>
    <col min="10" max="10" width="29.6640625" customWidth="1"/>
    <col min="11" max="40" width="6.19921875" customWidth="1"/>
    <col min="41" max="42" width="10" customWidth="1"/>
    <col min="43" max="70" width="11.3984375" customWidth="1"/>
    <col min="71" max="71" width="15.53125" customWidth="1"/>
    <col min="72" max="72" width="15.929687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8" t="s">
        <v>5</v>
      </c>
      <c r="K1" s="19" t="s">
        <v>260</v>
      </c>
    </row>
    <row r="2" spans="1:41">
      <c r="A2" t="s">
        <v>7</v>
      </c>
      <c r="B2" t="s">
        <v>8</v>
      </c>
      <c r="C2">
        <v>1</v>
      </c>
      <c r="D2">
        <v>846</v>
      </c>
      <c r="E2" t="s">
        <v>9</v>
      </c>
      <c r="F2">
        <v>0</v>
      </c>
      <c r="G2">
        <v>3</v>
      </c>
    </row>
    <row r="3" spans="1:41">
      <c r="A3" t="s">
        <v>7</v>
      </c>
      <c r="B3" t="s">
        <v>8</v>
      </c>
      <c r="C3">
        <v>2</v>
      </c>
      <c r="D3">
        <v>847</v>
      </c>
      <c r="E3" t="s">
        <v>10</v>
      </c>
      <c r="F3">
        <v>100</v>
      </c>
      <c r="G3">
        <v>2</v>
      </c>
      <c r="J3" s="4" t="s">
        <v>261</v>
      </c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3"/>
    </row>
    <row r="4" spans="1:41">
      <c r="A4" t="s">
        <v>7</v>
      </c>
      <c r="B4" t="s">
        <v>8</v>
      </c>
      <c r="C4">
        <v>3</v>
      </c>
      <c r="D4">
        <v>848</v>
      </c>
      <c r="E4" t="s">
        <v>11</v>
      </c>
      <c r="F4">
        <v>100</v>
      </c>
      <c r="G4">
        <v>2</v>
      </c>
      <c r="J4" s="1"/>
      <c r="K4" s="1">
        <v>1</v>
      </c>
      <c r="L4" s="11">
        <v>2</v>
      </c>
      <c r="M4" s="11">
        <v>3</v>
      </c>
      <c r="N4" s="11">
        <v>4</v>
      </c>
      <c r="O4" s="11">
        <v>5</v>
      </c>
      <c r="P4" s="11">
        <v>6</v>
      </c>
      <c r="Q4" s="11">
        <v>7</v>
      </c>
      <c r="R4" s="11">
        <v>8</v>
      </c>
      <c r="S4" s="11">
        <v>9</v>
      </c>
      <c r="T4" s="11">
        <v>10</v>
      </c>
      <c r="U4" s="11">
        <v>11</v>
      </c>
      <c r="V4" s="11">
        <v>12</v>
      </c>
      <c r="W4" s="11">
        <v>13</v>
      </c>
      <c r="X4" s="11">
        <v>14</v>
      </c>
      <c r="Y4" s="11">
        <v>15</v>
      </c>
      <c r="Z4" s="11">
        <v>16</v>
      </c>
      <c r="AA4" s="11">
        <v>17</v>
      </c>
      <c r="AB4" s="11">
        <v>18</v>
      </c>
      <c r="AC4" s="11">
        <v>19</v>
      </c>
      <c r="AD4" s="11">
        <v>20</v>
      </c>
      <c r="AE4" s="11">
        <v>21</v>
      </c>
      <c r="AF4" s="11">
        <v>22</v>
      </c>
      <c r="AG4" s="11">
        <v>23</v>
      </c>
      <c r="AH4" s="11">
        <v>24</v>
      </c>
      <c r="AI4" s="11">
        <v>25</v>
      </c>
      <c r="AJ4" s="11">
        <v>26</v>
      </c>
      <c r="AK4" s="11">
        <v>27</v>
      </c>
      <c r="AL4" s="11">
        <v>28</v>
      </c>
      <c r="AM4" s="11">
        <v>29</v>
      </c>
      <c r="AN4" s="11">
        <v>30</v>
      </c>
      <c r="AO4" s="7" t="s">
        <v>259</v>
      </c>
    </row>
    <row r="5" spans="1:41">
      <c r="A5" t="s">
        <v>7</v>
      </c>
      <c r="B5" t="s">
        <v>8</v>
      </c>
      <c r="C5">
        <v>4</v>
      </c>
      <c r="D5">
        <v>849</v>
      </c>
      <c r="E5" t="s">
        <v>12</v>
      </c>
      <c r="F5">
        <v>100</v>
      </c>
      <c r="G5">
        <v>1</v>
      </c>
      <c r="J5" s="1" t="s">
        <v>133</v>
      </c>
      <c r="K5" s="12">
        <v>0</v>
      </c>
      <c r="L5" s="13">
        <v>100</v>
      </c>
      <c r="M5" s="13">
        <v>100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/>
      <c r="AO5" s="8">
        <v>100</v>
      </c>
    </row>
    <row r="6" spans="1:41">
      <c r="A6" t="s">
        <v>7</v>
      </c>
      <c r="B6" t="s">
        <v>8</v>
      </c>
      <c r="C6">
        <v>5</v>
      </c>
      <c r="D6">
        <v>850</v>
      </c>
      <c r="E6" t="s">
        <v>13</v>
      </c>
      <c r="F6">
        <v>100</v>
      </c>
      <c r="G6">
        <v>1</v>
      </c>
      <c r="J6" s="5" t="s">
        <v>156</v>
      </c>
      <c r="K6" s="14">
        <v>0</v>
      </c>
      <c r="L6" s="15">
        <v>100</v>
      </c>
      <c r="M6" s="15">
        <v>0</v>
      </c>
      <c r="N6" s="15">
        <v>100</v>
      </c>
      <c r="O6" s="15">
        <v>100</v>
      </c>
      <c r="P6" s="15">
        <v>0</v>
      </c>
      <c r="Q6" s="15">
        <v>0</v>
      </c>
      <c r="R6" s="15">
        <v>0</v>
      </c>
      <c r="S6" s="15">
        <v>100</v>
      </c>
      <c r="T6" s="15">
        <v>0</v>
      </c>
      <c r="U6" s="15">
        <v>100</v>
      </c>
      <c r="V6" s="15">
        <v>0</v>
      </c>
      <c r="W6" s="15">
        <v>100</v>
      </c>
      <c r="X6" s="15">
        <v>0</v>
      </c>
      <c r="Y6" s="15">
        <v>100</v>
      </c>
      <c r="Z6" s="15">
        <v>33</v>
      </c>
      <c r="AA6" s="15">
        <v>0</v>
      </c>
      <c r="AB6" s="15">
        <v>33</v>
      </c>
      <c r="AC6" s="15">
        <v>100</v>
      </c>
      <c r="AD6" s="15">
        <v>0</v>
      </c>
      <c r="AE6" s="15">
        <v>100</v>
      </c>
      <c r="AF6" s="15">
        <v>100</v>
      </c>
      <c r="AG6" s="15">
        <v>100</v>
      </c>
      <c r="AH6" s="15">
        <v>0</v>
      </c>
      <c r="AI6" s="15">
        <v>0</v>
      </c>
      <c r="AJ6" s="15">
        <v>0</v>
      </c>
      <c r="AK6" s="15">
        <v>100</v>
      </c>
      <c r="AL6" s="15">
        <v>0</v>
      </c>
      <c r="AM6" s="15">
        <v>100</v>
      </c>
      <c r="AN6" s="15"/>
      <c r="AO6" s="9">
        <v>100</v>
      </c>
    </row>
    <row r="7" spans="1:41">
      <c r="A7" t="s">
        <v>7</v>
      </c>
      <c r="B7" t="s">
        <v>8</v>
      </c>
      <c r="C7">
        <v>6</v>
      </c>
      <c r="D7">
        <v>851</v>
      </c>
      <c r="E7" t="s">
        <v>14</v>
      </c>
      <c r="F7">
        <v>100</v>
      </c>
      <c r="G7" t="s">
        <v>15</v>
      </c>
      <c r="J7" s="5" t="s">
        <v>236</v>
      </c>
      <c r="K7" s="14">
        <v>0</v>
      </c>
      <c r="L7" s="15">
        <v>100</v>
      </c>
      <c r="M7" s="15">
        <v>100</v>
      </c>
      <c r="N7" s="15">
        <v>0</v>
      </c>
      <c r="O7" s="15">
        <v>100</v>
      </c>
      <c r="P7" s="15">
        <v>100</v>
      </c>
      <c r="Q7" s="15">
        <v>100</v>
      </c>
      <c r="R7" s="15">
        <v>50</v>
      </c>
      <c r="S7" s="15">
        <v>0</v>
      </c>
      <c r="T7" s="15">
        <v>100</v>
      </c>
      <c r="U7" s="15">
        <v>100</v>
      </c>
      <c r="V7" s="15">
        <v>100</v>
      </c>
      <c r="W7" s="15">
        <v>100</v>
      </c>
      <c r="X7" s="15">
        <v>0</v>
      </c>
      <c r="Y7" s="15">
        <v>100</v>
      </c>
      <c r="Z7" s="15">
        <v>100</v>
      </c>
      <c r="AA7" s="15">
        <v>0</v>
      </c>
      <c r="AB7" s="15">
        <v>0</v>
      </c>
      <c r="AC7" s="15">
        <v>100</v>
      </c>
      <c r="AD7" s="15">
        <v>0</v>
      </c>
      <c r="AE7" s="15">
        <v>100</v>
      </c>
      <c r="AF7" s="15">
        <v>0</v>
      </c>
      <c r="AG7" s="15">
        <v>100</v>
      </c>
      <c r="AH7" s="15">
        <v>100</v>
      </c>
      <c r="AI7" s="15">
        <v>0</v>
      </c>
      <c r="AJ7" s="15">
        <v>0</v>
      </c>
      <c r="AK7" s="15">
        <v>100</v>
      </c>
      <c r="AL7" s="15">
        <v>0</v>
      </c>
      <c r="AM7" s="15">
        <v>0</v>
      </c>
      <c r="AN7" s="15"/>
      <c r="AO7" s="9">
        <v>100</v>
      </c>
    </row>
    <row r="8" spans="1:41">
      <c r="A8" t="s">
        <v>7</v>
      </c>
      <c r="B8" t="s">
        <v>8</v>
      </c>
      <c r="C8">
        <v>7</v>
      </c>
      <c r="D8">
        <v>853</v>
      </c>
      <c r="E8" t="s">
        <v>16</v>
      </c>
      <c r="F8">
        <v>0</v>
      </c>
      <c r="G8" t="s">
        <v>17</v>
      </c>
      <c r="J8" s="5" t="s">
        <v>54</v>
      </c>
      <c r="K8" s="14">
        <v>100</v>
      </c>
      <c r="L8" s="15">
        <v>100</v>
      </c>
      <c r="M8" s="15">
        <v>100</v>
      </c>
      <c r="N8" s="15">
        <v>100</v>
      </c>
      <c r="O8" s="15">
        <v>100</v>
      </c>
      <c r="P8" s="15">
        <v>100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/>
      <c r="AO8" s="9">
        <v>100</v>
      </c>
    </row>
    <row r="9" spans="1:41">
      <c r="A9" t="s">
        <v>7</v>
      </c>
      <c r="B9" t="s">
        <v>8</v>
      </c>
      <c r="C9">
        <v>8</v>
      </c>
      <c r="D9">
        <v>852</v>
      </c>
      <c r="E9" t="s">
        <v>18</v>
      </c>
      <c r="F9">
        <v>50</v>
      </c>
      <c r="G9" t="s">
        <v>19</v>
      </c>
      <c r="J9" s="5" t="s">
        <v>97</v>
      </c>
      <c r="K9" s="14">
        <v>0</v>
      </c>
      <c r="L9" s="15">
        <v>100</v>
      </c>
      <c r="M9" s="15">
        <v>100</v>
      </c>
      <c r="N9" s="15">
        <v>100</v>
      </c>
      <c r="O9" s="15">
        <v>100</v>
      </c>
      <c r="P9" s="15">
        <v>0</v>
      </c>
      <c r="Q9" s="15">
        <v>0</v>
      </c>
      <c r="R9" s="15">
        <v>50</v>
      </c>
      <c r="S9" s="15">
        <v>100</v>
      </c>
      <c r="T9" s="15">
        <v>100</v>
      </c>
      <c r="U9" s="15">
        <v>100</v>
      </c>
      <c r="V9" s="15">
        <v>100</v>
      </c>
      <c r="W9" s="15">
        <v>100</v>
      </c>
      <c r="X9" s="15">
        <v>100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100</v>
      </c>
      <c r="AF9" s="15">
        <v>100</v>
      </c>
      <c r="AG9" s="15">
        <v>100</v>
      </c>
      <c r="AH9" s="15">
        <v>100</v>
      </c>
      <c r="AI9" s="15">
        <v>0</v>
      </c>
      <c r="AJ9" s="15">
        <v>0</v>
      </c>
      <c r="AK9" s="15">
        <v>100</v>
      </c>
      <c r="AL9" s="15">
        <v>0</v>
      </c>
      <c r="AM9" s="15">
        <v>0</v>
      </c>
      <c r="AN9" s="15"/>
      <c r="AO9" s="9">
        <v>100</v>
      </c>
    </row>
    <row r="10" spans="1:41">
      <c r="A10" t="s">
        <v>7</v>
      </c>
      <c r="B10" t="s">
        <v>8</v>
      </c>
      <c r="C10">
        <v>8</v>
      </c>
      <c r="D10">
        <v>852</v>
      </c>
      <c r="E10" t="s">
        <v>18</v>
      </c>
      <c r="F10">
        <v>50</v>
      </c>
      <c r="G10" t="s">
        <v>20</v>
      </c>
      <c r="J10" s="5" t="s">
        <v>213</v>
      </c>
      <c r="K10" s="14">
        <v>100</v>
      </c>
      <c r="L10" s="15">
        <v>100</v>
      </c>
      <c r="M10" s="15">
        <v>100</v>
      </c>
      <c r="N10" s="15">
        <v>0</v>
      </c>
      <c r="O10" s="15">
        <v>0</v>
      </c>
      <c r="P10" s="15">
        <v>100</v>
      </c>
      <c r="Q10" s="15">
        <v>100</v>
      </c>
      <c r="R10" s="15">
        <v>50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100</v>
      </c>
      <c r="Y10" s="15">
        <v>0</v>
      </c>
      <c r="Z10" s="15">
        <v>33</v>
      </c>
      <c r="AA10" s="15">
        <v>0</v>
      </c>
      <c r="AB10" s="15">
        <v>0</v>
      </c>
      <c r="AC10" s="15">
        <v>100</v>
      </c>
      <c r="AD10" s="15">
        <v>0</v>
      </c>
      <c r="AE10" s="15">
        <v>0</v>
      </c>
      <c r="AF10" s="15">
        <v>0</v>
      </c>
      <c r="AG10" s="15">
        <v>100</v>
      </c>
      <c r="AH10" s="15">
        <v>100</v>
      </c>
      <c r="AI10" s="15">
        <v>0</v>
      </c>
      <c r="AJ10" s="15">
        <v>100</v>
      </c>
      <c r="AK10" s="15">
        <v>0</v>
      </c>
      <c r="AL10" s="15">
        <v>0</v>
      </c>
      <c r="AM10" s="15">
        <v>0</v>
      </c>
      <c r="AN10" s="15"/>
      <c r="AO10" s="9">
        <v>100</v>
      </c>
    </row>
    <row r="11" spans="1:41">
      <c r="A11" t="s">
        <v>7</v>
      </c>
      <c r="B11" t="s">
        <v>8</v>
      </c>
      <c r="C11">
        <v>9</v>
      </c>
      <c r="D11">
        <v>854</v>
      </c>
      <c r="E11" t="s">
        <v>21</v>
      </c>
      <c r="F11">
        <v>100</v>
      </c>
      <c r="G11">
        <v>3</v>
      </c>
      <c r="J11" s="5" t="s">
        <v>119</v>
      </c>
      <c r="K11" s="14">
        <v>100</v>
      </c>
      <c r="L11" s="15">
        <v>100</v>
      </c>
      <c r="M11" s="15">
        <v>100</v>
      </c>
      <c r="N11" s="15">
        <v>0</v>
      </c>
      <c r="O11" s="15">
        <v>100</v>
      </c>
      <c r="P11" s="15">
        <v>0</v>
      </c>
      <c r="Q11" s="15">
        <v>0</v>
      </c>
      <c r="R11" s="15">
        <v>0</v>
      </c>
      <c r="S11" s="15">
        <v>100</v>
      </c>
      <c r="T11" s="15">
        <v>0</v>
      </c>
      <c r="U11" s="15">
        <v>100</v>
      </c>
      <c r="V11" s="15">
        <v>100</v>
      </c>
      <c r="W11" s="15">
        <v>100</v>
      </c>
      <c r="X11" s="15">
        <v>100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100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100</v>
      </c>
      <c r="AM11" s="15">
        <v>0</v>
      </c>
      <c r="AN11" s="15"/>
      <c r="AO11" s="9">
        <v>100</v>
      </c>
    </row>
    <row r="12" spans="1:41">
      <c r="A12" t="s">
        <v>7</v>
      </c>
      <c r="B12" t="s">
        <v>8</v>
      </c>
      <c r="C12">
        <v>10</v>
      </c>
      <c r="D12">
        <v>855</v>
      </c>
      <c r="E12" t="s">
        <v>22</v>
      </c>
      <c r="F12">
        <v>100</v>
      </c>
      <c r="G12">
        <v>3</v>
      </c>
      <c r="J12" s="5" t="s">
        <v>191</v>
      </c>
      <c r="K12" s="14">
        <v>100</v>
      </c>
      <c r="L12" s="15">
        <v>100</v>
      </c>
      <c r="M12" s="15">
        <v>0</v>
      </c>
      <c r="N12" s="15">
        <v>100</v>
      </c>
      <c r="O12" s="15">
        <v>0</v>
      </c>
      <c r="P12" s="15">
        <v>100</v>
      </c>
      <c r="Q12" s="15">
        <v>0</v>
      </c>
      <c r="R12" s="15">
        <v>0</v>
      </c>
      <c r="S12" s="15">
        <v>100</v>
      </c>
      <c r="T12" s="15">
        <v>0</v>
      </c>
      <c r="U12" s="15">
        <v>100</v>
      </c>
      <c r="V12" s="15">
        <v>0</v>
      </c>
      <c r="W12" s="15">
        <v>100</v>
      </c>
      <c r="X12" s="15">
        <v>0</v>
      </c>
      <c r="Y12" s="15">
        <v>100</v>
      </c>
      <c r="Z12" s="15">
        <v>67</v>
      </c>
      <c r="AA12" s="15">
        <v>0</v>
      </c>
      <c r="AB12" s="15">
        <v>0</v>
      </c>
      <c r="AC12" s="15">
        <v>0</v>
      </c>
      <c r="AD12" s="15">
        <v>0</v>
      </c>
      <c r="AE12" s="15">
        <v>100</v>
      </c>
      <c r="AF12" s="15">
        <v>0</v>
      </c>
      <c r="AG12" s="15">
        <v>0</v>
      </c>
      <c r="AH12" s="15">
        <v>100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/>
      <c r="AO12" s="9">
        <v>100</v>
      </c>
    </row>
    <row r="13" spans="1:41">
      <c r="A13" t="s">
        <v>7</v>
      </c>
      <c r="B13" t="s">
        <v>8</v>
      </c>
      <c r="C13">
        <v>11</v>
      </c>
      <c r="D13">
        <v>856</v>
      </c>
      <c r="E13" t="s">
        <v>23</v>
      </c>
      <c r="F13">
        <v>100</v>
      </c>
      <c r="G13">
        <v>2</v>
      </c>
      <c r="J13" s="5" t="s">
        <v>92</v>
      </c>
      <c r="K13" s="14">
        <v>0</v>
      </c>
      <c r="L13" s="15">
        <v>0</v>
      </c>
      <c r="M13" s="15">
        <v>100</v>
      </c>
      <c r="N13" s="15">
        <v>100</v>
      </c>
      <c r="O13" s="15">
        <v>100</v>
      </c>
      <c r="P13" s="15">
        <v>100</v>
      </c>
      <c r="Q13" s="15">
        <v>0</v>
      </c>
      <c r="R13" s="15">
        <v>0</v>
      </c>
      <c r="S13" s="15">
        <v>100</v>
      </c>
      <c r="T13" s="15">
        <v>100</v>
      </c>
      <c r="U13" s="15">
        <v>100</v>
      </c>
      <c r="V13" s="15">
        <v>100</v>
      </c>
      <c r="W13" s="15">
        <v>100</v>
      </c>
      <c r="X13" s="15">
        <v>100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100</v>
      </c>
      <c r="AF13" s="15">
        <v>100</v>
      </c>
      <c r="AG13" s="15">
        <v>0</v>
      </c>
      <c r="AH13" s="15">
        <v>100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/>
      <c r="AO13" s="9">
        <v>100</v>
      </c>
    </row>
    <row r="14" spans="1:41">
      <c r="A14" t="s">
        <v>7</v>
      </c>
      <c r="B14" t="s">
        <v>8</v>
      </c>
      <c r="C14">
        <v>12</v>
      </c>
      <c r="D14">
        <v>858</v>
      </c>
      <c r="E14" t="s">
        <v>24</v>
      </c>
      <c r="F14">
        <v>0</v>
      </c>
      <c r="J14" s="5" t="s">
        <v>112</v>
      </c>
      <c r="K14" s="14">
        <v>100</v>
      </c>
      <c r="L14" s="15">
        <v>0</v>
      </c>
      <c r="M14" s="15">
        <v>0</v>
      </c>
      <c r="N14" s="15">
        <v>0</v>
      </c>
      <c r="O14" s="15">
        <v>100</v>
      </c>
      <c r="P14" s="15">
        <v>0</v>
      </c>
      <c r="Q14" s="15">
        <v>0</v>
      </c>
      <c r="R14" s="15">
        <v>0</v>
      </c>
      <c r="S14" s="15">
        <v>100</v>
      </c>
      <c r="T14" s="15">
        <v>100</v>
      </c>
      <c r="U14" s="15">
        <v>0</v>
      </c>
      <c r="V14" s="15">
        <v>0</v>
      </c>
      <c r="W14" s="15">
        <v>100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100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100</v>
      </c>
      <c r="AJ14" s="15">
        <v>0</v>
      </c>
      <c r="AK14" s="15">
        <v>0</v>
      </c>
      <c r="AL14" s="15">
        <v>0</v>
      </c>
      <c r="AM14" s="15">
        <v>0</v>
      </c>
      <c r="AN14" s="15"/>
      <c r="AO14" s="9">
        <v>100</v>
      </c>
    </row>
    <row r="15" spans="1:41">
      <c r="A15" t="s">
        <v>7</v>
      </c>
      <c r="B15" t="s">
        <v>8</v>
      </c>
      <c r="C15">
        <v>13</v>
      </c>
      <c r="D15">
        <v>857</v>
      </c>
      <c r="E15" t="s">
        <v>25</v>
      </c>
      <c r="F15">
        <v>100</v>
      </c>
      <c r="G15">
        <v>2</v>
      </c>
      <c r="J15" s="5" t="s">
        <v>126</v>
      </c>
      <c r="K15" s="14">
        <v>0</v>
      </c>
      <c r="L15" s="15">
        <v>0</v>
      </c>
      <c r="M15" s="15">
        <v>100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100</v>
      </c>
      <c r="T15" s="15">
        <v>0</v>
      </c>
      <c r="U15" s="15">
        <v>100</v>
      </c>
      <c r="V15" s="15">
        <v>0</v>
      </c>
      <c r="W15" s="15">
        <v>100</v>
      </c>
      <c r="X15" s="15">
        <v>100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100</v>
      </c>
      <c r="AG15" s="15">
        <v>100</v>
      </c>
      <c r="AH15" s="15">
        <v>0</v>
      </c>
      <c r="AI15" s="15">
        <v>0</v>
      </c>
      <c r="AJ15" s="15">
        <v>0</v>
      </c>
      <c r="AK15" s="15">
        <v>0</v>
      </c>
      <c r="AL15" s="15">
        <v>100</v>
      </c>
      <c r="AM15" s="15">
        <v>0</v>
      </c>
      <c r="AN15" s="15"/>
      <c r="AO15" s="9">
        <v>100</v>
      </c>
    </row>
    <row r="16" spans="1:41">
      <c r="A16" t="s">
        <v>7</v>
      </c>
      <c r="B16" t="s">
        <v>8</v>
      </c>
      <c r="C16">
        <v>14</v>
      </c>
      <c r="D16">
        <v>873</v>
      </c>
      <c r="E16" t="s">
        <v>26</v>
      </c>
      <c r="F16">
        <v>0</v>
      </c>
      <c r="G16">
        <v>1</v>
      </c>
      <c r="J16" s="5" t="s">
        <v>79</v>
      </c>
      <c r="K16" s="14">
        <v>100</v>
      </c>
      <c r="L16" s="15">
        <v>100</v>
      </c>
      <c r="M16" s="15">
        <v>0</v>
      </c>
      <c r="N16" s="15">
        <v>0</v>
      </c>
      <c r="O16" s="15">
        <v>100</v>
      </c>
      <c r="P16" s="15">
        <v>0</v>
      </c>
      <c r="Q16" s="15">
        <v>0</v>
      </c>
      <c r="R16" s="15">
        <v>50</v>
      </c>
      <c r="S16" s="15">
        <v>100</v>
      </c>
      <c r="T16" s="15">
        <v>100</v>
      </c>
      <c r="U16" s="15">
        <v>0</v>
      </c>
      <c r="V16" s="15">
        <v>100</v>
      </c>
      <c r="W16" s="15">
        <v>100</v>
      </c>
      <c r="X16" s="15">
        <v>0</v>
      </c>
      <c r="Y16" s="15">
        <v>100</v>
      </c>
      <c r="Z16" s="15">
        <v>100</v>
      </c>
      <c r="AA16" s="15">
        <v>100</v>
      </c>
      <c r="AB16" s="15">
        <v>0</v>
      </c>
      <c r="AC16" s="15">
        <v>0</v>
      </c>
      <c r="AD16" s="15">
        <v>100</v>
      </c>
      <c r="AE16" s="15">
        <v>100</v>
      </c>
      <c r="AF16" s="15">
        <v>100</v>
      </c>
      <c r="AG16" s="15">
        <v>0</v>
      </c>
      <c r="AH16" s="15">
        <v>100</v>
      </c>
      <c r="AI16" s="15">
        <v>0</v>
      </c>
      <c r="AJ16" s="15">
        <v>0</v>
      </c>
      <c r="AK16" s="15">
        <v>100</v>
      </c>
      <c r="AL16" s="15">
        <v>0</v>
      </c>
      <c r="AM16" s="15">
        <v>0</v>
      </c>
      <c r="AN16" s="15"/>
      <c r="AO16" s="9">
        <v>100</v>
      </c>
    </row>
    <row r="17" spans="1:41">
      <c r="A17" t="s">
        <v>7</v>
      </c>
      <c r="B17" t="s">
        <v>8</v>
      </c>
      <c r="C17">
        <v>15</v>
      </c>
      <c r="D17">
        <v>859</v>
      </c>
      <c r="E17" t="s">
        <v>27</v>
      </c>
      <c r="F17">
        <v>0</v>
      </c>
      <c r="G17">
        <v>2</v>
      </c>
      <c r="J17" s="5" t="s">
        <v>207</v>
      </c>
      <c r="K17" s="14">
        <v>100</v>
      </c>
      <c r="L17" s="15">
        <v>0</v>
      </c>
      <c r="M17" s="15">
        <v>0</v>
      </c>
      <c r="N17" s="15">
        <v>0</v>
      </c>
      <c r="O17" s="15">
        <v>100</v>
      </c>
      <c r="P17" s="15">
        <v>0</v>
      </c>
      <c r="Q17" s="15">
        <v>0</v>
      </c>
      <c r="R17" s="15">
        <v>0</v>
      </c>
      <c r="S17" s="15">
        <v>100</v>
      </c>
      <c r="T17" s="15">
        <v>0</v>
      </c>
      <c r="U17" s="15">
        <v>100</v>
      </c>
      <c r="V17" s="15">
        <v>0</v>
      </c>
      <c r="W17" s="15">
        <v>100</v>
      </c>
      <c r="X17" s="15">
        <v>0</v>
      </c>
      <c r="Y17" s="15">
        <v>100</v>
      </c>
      <c r="Z17" s="15">
        <v>67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100</v>
      </c>
      <c r="AG17" s="15">
        <v>100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/>
      <c r="AO17" s="9">
        <v>100</v>
      </c>
    </row>
    <row r="18" spans="1:41">
      <c r="A18" t="s">
        <v>7</v>
      </c>
      <c r="B18" t="s">
        <v>8</v>
      </c>
      <c r="C18">
        <v>16</v>
      </c>
      <c r="D18">
        <v>860</v>
      </c>
      <c r="E18" t="s">
        <v>28</v>
      </c>
      <c r="F18">
        <v>67</v>
      </c>
      <c r="G18" t="s">
        <v>29</v>
      </c>
      <c r="J18" s="5" t="s">
        <v>196</v>
      </c>
      <c r="K18" s="14">
        <v>100</v>
      </c>
      <c r="L18" s="15">
        <v>100</v>
      </c>
      <c r="M18" s="15">
        <v>100</v>
      </c>
      <c r="N18" s="15">
        <v>0</v>
      </c>
      <c r="O18" s="15">
        <v>0</v>
      </c>
      <c r="P18" s="15">
        <v>100</v>
      </c>
      <c r="Q18" s="15">
        <v>0</v>
      </c>
      <c r="R18" s="15">
        <v>0</v>
      </c>
      <c r="S18" s="15">
        <v>100</v>
      </c>
      <c r="T18" s="15">
        <v>100</v>
      </c>
      <c r="U18" s="15">
        <v>100</v>
      </c>
      <c r="V18" s="15">
        <v>0</v>
      </c>
      <c r="W18" s="15">
        <v>0</v>
      </c>
      <c r="X18" s="15">
        <v>100</v>
      </c>
      <c r="Y18" s="15">
        <v>100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/>
      <c r="AO18" s="9">
        <v>100</v>
      </c>
    </row>
    <row r="19" spans="1:41">
      <c r="A19" t="s">
        <v>7</v>
      </c>
      <c r="B19" t="s">
        <v>8</v>
      </c>
      <c r="C19">
        <v>16</v>
      </c>
      <c r="D19">
        <v>860</v>
      </c>
      <c r="E19" t="s">
        <v>28</v>
      </c>
      <c r="F19">
        <v>67</v>
      </c>
      <c r="G19" t="s">
        <v>30</v>
      </c>
      <c r="J19" s="5" t="s">
        <v>141</v>
      </c>
      <c r="K19" s="14">
        <v>100</v>
      </c>
      <c r="L19" s="15">
        <v>100</v>
      </c>
      <c r="M19" s="15">
        <v>100</v>
      </c>
      <c r="N19" s="15">
        <v>100</v>
      </c>
      <c r="O19" s="15">
        <v>0</v>
      </c>
      <c r="P19" s="15">
        <v>0</v>
      </c>
      <c r="Q19" s="15">
        <v>100</v>
      </c>
      <c r="R19" s="15">
        <v>50</v>
      </c>
      <c r="S19" s="15">
        <v>100</v>
      </c>
      <c r="T19" s="15">
        <v>100</v>
      </c>
      <c r="U19" s="15">
        <v>0</v>
      </c>
      <c r="V19" s="15">
        <v>0</v>
      </c>
      <c r="W19" s="15">
        <v>0</v>
      </c>
      <c r="X19" s="15">
        <v>100</v>
      </c>
      <c r="Y19" s="15">
        <v>100</v>
      </c>
      <c r="Z19" s="15">
        <v>100</v>
      </c>
      <c r="AA19" s="15">
        <v>0</v>
      </c>
      <c r="AB19" s="15">
        <v>33</v>
      </c>
      <c r="AC19" s="15">
        <v>100</v>
      </c>
      <c r="AD19" s="15">
        <v>100</v>
      </c>
      <c r="AE19" s="15">
        <v>0</v>
      </c>
      <c r="AF19" s="15">
        <v>100</v>
      </c>
      <c r="AG19" s="15">
        <v>0</v>
      </c>
      <c r="AH19" s="15">
        <v>100</v>
      </c>
      <c r="AI19" s="15">
        <v>100</v>
      </c>
      <c r="AJ19" s="15">
        <v>100</v>
      </c>
      <c r="AK19" s="15">
        <v>100</v>
      </c>
      <c r="AL19" s="15">
        <v>0</v>
      </c>
      <c r="AM19" s="15">
        <v>0</v>
      </c>
      <c r="AN19" s="15"/>
      <c r="AO19" s="9">
        <v>100</v>
      </c>
    </row>
    <row r="20" spans="1:41">
      <c r="A20" t="s">
        <v>7</v>
      </c>
      <c r="B20" t="s">
        <v>8</v>
      </c>
      <c r="C20">
        <v>16</v>
      </c>
      <c r="D20">
        <v>860</v>
      </c>
      <c r="E20" t="s">
        <v>28</v>
      </c>
      <c r="F20">
        <v>67</v>
      </c>
      <c r="G20" t="s">
        <v>29</v>
      </c>
      <c r="J20" s="5" t="s">
        <v>87</v>
      </c>
      <c r="K20" s="14">
        <v>0</v>
      </c>
      <c r="L20" s="15">
        <v>100</v>
      </c>
      <c r="M20" s="15">
        <v>100</v>
      </c>
      <c r="N20" s="15">
        <v>100</v>
      </c>
      <c r="O20" s="15">
        <v>100</v>
      </c>
      <c r="P20" s="15">
        <v>100</v>
      </c>
      <c r="Q20" s="15">
        <v>0</v>
      </c>
      <c r="R20" s="15">
        <v>0</v>
      </c>
      <c r="S20" s="15">
        <v>100</v>
      </c>
      <c r="T20" s="15">
        <v>100</v>
      </c>
      <c r="U20" s="15">
        <v>100</v>
      </c>
      <c r="V20" s="15">
        <v>0</v>
      </c>
      <c r="W20" s="15">
        <v>100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100</v>
      </c>
      <c r="AG20" s="15">
        <v>100</v>
      </c>
      <c r="AH20" s="15">
        <v>100</v>
      </c>
      <c r="AI20" s="15">
        <v>0</v>
      </c>
      <c r="AJ20" s="15">
        <v>100</v>
      </c>
      <c r="AK20" s="15">
        <v>100</v>
      </c>
      <c r="AL20" s="15">
        <v>0</v>
      </c>
      <c r="AM20" s="15">
        <v>0</v>
      </c>
      <c r="AN20" s="15"/>
      <c r="AO20" s="9">
        <v>100</v>
      </c>
    </row>
    <row r="21" spans="1:41">
      <c r="A21" t="s">
        <v>7</v>
      </c>
      <c r="B21" t="s">
        <v>8</v>
      </c>
      <c r="C21">
        <v>17</v>
      </c>
      <c r="D21">
        <v>861</v>
      </c>
      <c r="E21" t="s">
        <v>31</v>
      </c>
      <c r="F21">
        <v>0</v>
      </c>
      <c r="G21" t="s">
        <v>32</v>
      </c>
      <c r="J21" s="5" t="s">
        <v>107</v>
      </c>
      <c r="K21" s="14">
        <v>0</v>
      </c>
      <c r="L21" s="15">
        <v>100</v>
      </c>
      <c r="M21" s="15">
        <v>100</v>
      </c>
      <c r="N21" s="15">
        <v>0</v>
      </c>
      <c r="O21" s="15">
        <v>100</v>
      </c>
      <c r="P21" s="15">
        <v>0</v>
      </c>
      <c r="Q21" s="15">
        <v>0</v>
      </c>
      <c r="R21" s="15">
        <v>0</v>
      </c>
      <c r="S21" s="15">
        <v>100</v>
      </c>
      <c r="T21" s="15">
        <v>0</v>
      </c>
      <c r="U21" s="15">
        <v>100</v>
      </c>
      <c r="V21" s="15">
        <v>0</v>
      </c>
      <c r="W21" s="15">
        <v>100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100</v>
      </c>
      <c r="AG21" s="15">
        <v>100</v>
      </c>
      <c r="AH21" s="15">
        <v>100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/>
      <c r="AO21" s="9">
        <v>100</v>
      </c>
    </row>
    <row r="22" spans="1:41">
      <c r="A22" t="s">
        <v>7</v>
      </c>
      <c r="B22" t="s">
        <v>8</v>
      </c>
      <c r="C22">
        <v>18</v>
      </c>
      <c r="D22">
        <v>874</v>
      </c>
      <c r="E22" t="s">
        <v>33</v>
      </c>
      <c r="F22">
        <v>0</v>
      </c>
      <c r="G22" t="s">
        <v>34</v>
      </c>
      <c r="J22" s="5" t="s">
        <v>115</v>
      </c>
      <c r="K22" s="14">
        <v>100</v>
      </c>
      <c r="L22" s="15">
        <v>0</v>
      </c>
      <c r="M22" s="15">
        <v>0</v>
      </c>
      <c r="N22" s="15">
        <v>100</v>
      </c>
      <c r="O22" s="15">
        <v>100</v>
      </c>
      <c r="P22" s="15">
        <v>100</v>
      </c>
      <c r="Q22" s="15">
        <v>100</v>
      </c>
      <c r="R22" s="15">
        <v>100</v>
      </c>
      <c r="S22" s="15">
        <v>100</v>
      </c>
      <c r="T22" s="15">
        <v>100</v>
      </c>
      <c r="U22" s="15">
        <v>100</v>
      </c>
      <c r="V22" s="15">
        <v>100</v>
      </c>
      <c r="W22" s="15">
        <v>100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100</v>
      </c>
      <c r="AG22" s="15">
        <v>0</v>
      </c>
      <c r="AH22" s="15">
        <v>100</v>
      </c>
      <c r="AI22" s="15">
        <v>0</v>
      </c>
      <c r="AJ22" s="15">
        <v>0</v>
      </c>
      <c r="AK22" s="15">
        <v>100</v>
      </c>
      <c r="AL22" s="15">
        <v>0</v>
      </c>
      <c r="AM22" s="15">
        <v>0</v>
      </c>
      <c r="AN22" s="15"/>
      <c r="AO22" s="9">
        <v>100</v>
      </c>
    </row>
    <row r="23" spans="1:41">
      <c r="A23" t="s">
        <v>7</v>
      </c>
      <c r="B23" t="s">
        <v>8</v>
      </c>
      <c r="C23">
        <v>18</v>
      </c>
      <c r="D23">
        <v>874</v>
      </c>
      <c r="E23" t="s">
        <v>33</v>
      </c>
      <c r="F23">
        <v>0</v>
      </c>
      <c r="G23" t="s">
        <v>34</v>
      </c>
      <c r="J23" s="5" t="s">
        <v>244</v>
      </c>
      <c r="K23" s="14">
        <v>100</v>
      </c>
      <c r="L23" s="15">
        <v>100</v>
      </c>
      <c r="M23" s="15">
        <v>100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100</v>
      </c>
      <c r="V23" s="15">
        <v>100</v>
      </c>
      <c r="W23" s="15">
        <v>100</v>
      </c>
      <c r="X23" s="15">
        <v>0</v>
      </c>
      <c r="Y23" s="15">
        <v>100</v>
      </c>
      <c r="Z23" s="15">
        <v>33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/>
      <c r="AO23" s="9">
        <v>100</v>
      </c>
    </row>
    <row r="24" spans="1:41">
      <c r="A24" t="s">
        <v>7</v>
      </c>
      <c r="B24" t="s">
        <v>8</v>
      </c>
      <c r="C24">
        <v>18</v>
      </c>
      <c r="D24">
        <v>874</v>
      </c>
      <c r="E24" t="s">
        <v>33</v>
      </c>
      <c r="F24">
        <v>0</v>
      </c>
      <c r="G24" t="s">
        <v>34</v>
      </c>
      <c r="J24" s="5" t="s">
        <v>221</v>
      </c>
      <c r="K24" s="14">
        <v>0</v>
      </c>
      <c r="L24" s="15">
        <v>100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100</v>
      </c>
      <c r="U24" s="15">
        <v>0</v>
      </c>
      <c r="V24" s="15">
        <v>0</v>
      </c>
      <c r="W24" s="15">
        <v>100</v>
      </c>
      <c r="X24" s="15">
        <v>100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100</v>
      </c>
      <c r="AG24" s="15">
        <v>0</v>
      </c>
      <c r="AH24" s="15">
        <v>0</v>
      </c>
      <c r="AI24" s="15">
        <v>100</v>
      </c>
      <c r="AJ24" s="15">
        <v>0</v>
      </c>
      <c r="AK24" s="15">
        <v>0</v>
      </c>
      <c r="AL24" s="15">
        <v>0</v>
      </c>
      <c r="AM24" s="15">
        <v>0</v>
      </c>
      <c r="AN24" s="15"/>
      <c r="AO24" s="9">
        <v>100</v>
      </c>
    </row>
    <row r="25" spans="1:41">
      <c r="A25" t="s">
        <v>7</v>
      </c>
      <c r="B25" t="s">
        <v>8</v>
      </c>
      <c r="C25">
        <v>19</v>
      </c>
      <c r="D25">
        <v>862</v>
      </c>
      <c r="E25" t="s">
        <v>35</v>
      </c>
      <c r="F25">
        <v>0</v>
      </c>
      <c r="J25" s="5" t="s">
        <v>74</v>
      </c>
      <c r="K25" s="14">
        <v>0</v>
      </c>
      <c r="L25" s="15">
        <v>100</v>
      </c>
      <c r="M25" s="15">
        <v>100</v>
      </c>
      <c r="N25" s="15">
        <v>100</v>
      </c>
      <c r="O25" s="15">
        <v>100</v>
      </c>
      <c r="P25" s="15">
        <v>100</v>
      </c>
      <c r="Q25" s="15">
        <v>0</v>
      </c>
      <c r="R25" s="15">
        <v>0</v>
      </c>
      <c r="S25" s="15">
        <v>100</v>
      </c>
      <c r="T25" s="15">
        <v>100</v>
      </c>
      <c r="U25" s="15">
        <v>100</v>
      </c>
      <c r="V25" s="15">
        <v>0</v>
      </c>
      <c r="W25" s="15">
        <v>100</v>
      </c>
      <c r="X25" s="15">
        <v>100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/>
      <c r="AO25" s="9">
        <v>100</v>
      </c>
    </row>
    <row r="26" spans="1:41">
      <c r="A26" t="s">
        <v>7</v>
      </c>
      <c r="B26" t="s">
        <v>8</v>
      </c>
      <c r="C26">
        <v>20</v>
      </c>
      <c r="D26">
        <v>863</v>
      </c>
      <c r="E26" t="s">
        <v>36</v>
      </c>
      <c r="F26">
        <v>0</v>
      </c>
      <c r="G26" t="s">
        <v>34</v>
      </c>
      <c r="J26" s="5" t="s">
        <v>163</v>
      </c>
      <c r="K26" s="14">
        <v>100</v>
      </c>
      <c r="L26" s="15">
        <v>100</v>
      </c>
      <c r="M26" s="15">
        <v>0</v>
      </c>
      <c r="N26" s="15">
        <v>0</v>
      </c>
      <c r="O26" s="15">
        <v>100</v>
      </c>
      <c r="P26" s="15">
        <v>0</v>
      </c>
      <c r="Q26" s="15">
        <v>0</v>
      </c>
      <c r="R26" s="15">
        <v>0</v>
      </c>
      <c r="S26" s="15">
        <v>100</v>
      </c>
      <c r="T26" s="15">
        <v>0</v>
      </c>
      <c r="U26" s="15">
        <v>0</v>
      </c>
      <c r="V26" s="15">
        <v>0</v>
      </c>
      <c r="W26" s="15">
        <v>100</v>
      </c>
      <c r="X26" s="15">
        <v>0</v>
      </c>
      <c r="Y26" s="15">
        <v>100</v>
      </c>
      <c r="Z26" s="15">
        <v>67</v>
      </c>
      <c r="AA26" s="15">
        <v>0</v>
      </c>
      <c r="AB26" s="15">
        <v>0</v>
      </c>
      <c r="AC26" s="15">
        <v>0</v>
      </c>
      <c r="AD26" s="15">
        <v>0</v>
      </c>
      <c r="AE26" s="15">
        <v>100</v>
      </c>
      <c r="AF26" s="15">
        <v>100</v>
      </c>
      <c r="AG26" s="15">
        <v>100</v>
      </c>
      <c r="AH26" s="15">
        <v>100</v>
      </c>
      <c r="AI26" s="15">
        <v>100</v>
      </c>
      <c r="AJ26" s="15">
        <v>0</v>
      </c>
      <c r="AK26" s="15">
        <v>0</v>
      </c>
      <c r="AL26" s="15">
        <v>0</v>
      </c>
      <c r="AM26" s="15">
        <v>0</v>
      </c>
      <c r="AN26" s="15"/>
      <c r="AO26" s="9">
        <v>100</v>
      </c>
    </row>
    <row r="27" spans="1:41">
      <c r="A27" t="s">
        <v>7</v>
      </c>
      <c r="B27" t="s">
        <v>8</v>
      </c>
      <c r="C27">
        <v>21</v>
      </c>
      <c r="D27">
        <v>864</v>
      </c>
      <c r="E27" t="s">
        <v>37</v>
      </c>
      <c r="F27">
        <v>0</v>
      </c>
      <c r="G27" t="s">
        <v>38</v>
      </c>
      <c r="J27" s="5" t="s">
        <v>185</v>
      </c>
      <c r="K27" s="14">
        <v>100</v>
      </c>
      <c r="L27" s="15">
        <v>100</v>
      </c>
      <c r="M27" s="15">
        <v>0</v>
      </c>
      <c r="N27" s="15">
        <v>100</v>
      </c>
      <c r="O27" s="15">
        <v>100</v>
      </c>
      <c r="P27" s="15">
        <v>0</v>
      </c>
      <c r="Q27" s="15">
        <v>0</v>
      </c>
      <c r="R27" s="15">
        <v>0</v>
      </c>
      <c r="S27" s="15">
        <v>0</v>
      </c>
      <c r="T27" s="15">
        <v>100</v>
      </c>
      <c r="U27" s="15">
        <v>100</v>
      </c>
      <c r="V27" s="15">
        <v>0</v>
      </c>
      <c r="W27" s="15">
        <v>100</v>
      </c>
      <c r="X27" s="15">
        <v>100</v>
      </c>
      <c r="Y27" s="15">
        <v>100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100</v>
      </c>
      <c r="AG27" s="15">
        <v>0</v>
      </c>
      <c r="AH27" s="15">
        <v>100</v>
      </c>
      <c r="AI27" s="15">
        <v>0</v>
      </c>
      <c r="AJ27" s="15">
        <v>100</v>
      </c>
      <c r="AK27" s="15">
        <v>0</v>
      </c>
      <c r="AL27" s="15">
        <v>0</v>
      </c>
      <c r="AM27" s="15">
        <v>0</v>
      </c>
      <c r="AN27" s="15"/>
      <c r="AO27" s="9">
        <v>100</v>
      </c>
    </row>
    <row r="28" spans="1:41">
      <c r="A28" t="s">
        <v>7</v>
      </c>
      <c r="B28" t="s">
        <v>8</v>
      </c>
      <c r="C28">
        <v>22</v>
      </c>
      <c r="D28">
        <v>865</v>
      </c>
      <c r="E28" t="s">
        <v>39</v>
      </c>
      <c r="F28">
        <v>0</v>
      </c>
      <c r="G28">
        <v>2</v>
      </c>
      <c r="J28" s="5" t="s">
        <v>153</v>
      </c>
      <c r="K28" s="14">
        <v>100</v>
      </c>
      <c r="L28" s="15">
        <v>0</v>
      </c>
      <c r="M28" s="15">
        <v>100</v>
      </c>
      <c r="N28" s="15">
        <v>100</v>
      </c>
      <c r="O28" s="15">
        <v>100</v>
      </c>
      <c r="P28" s="15">
        <v>100</v>
      </c>
      <c r="Q28" s="15">
        <v>0</v>
      </c>
      <c r="R28" s="15">
        <v>0</v>
      </c>
      <c r="S28" s="15">
        <v>100</v>
      </c>
      <c r="T28" s="15">
        <v>100</v>
      </c>
      <c r="U28" s="15">
        <v>100</v>
      </c>
      <c r="V28" s="15">
        <v>0</v>
      </c>
      <c r="W28" s="15">
        <v>100</v>
      </c>
      <c r="X28" s="15">
        <v>0</v>
      </c>
      <c r="Y28" s="15">
        <v>100</v>
      </c>
      <c r="Z28" s="15">
        <v>100</v>
      </c>
      <c r="AA28" s="15">
        <v>100</v>
      </c>
      <c r="AB28" s="15">
        <v>0</v>
      </c>
      <c r="AC28" s="15">
        <v>0</v>
      </c>
      <c r="AD28" s="15">
        <v>0</v>
      </c>
      <c r="AE28" s="15">
        <v>0</v>
      </c>
      <c r="AF28" s="15">
        <v>100</v>
      </c>
      <c r="AG28" s="15">
        <v>100</v>
      </c>
      <c r="AH28" s="15">
        <v>100</v>
      </c>
      <c r="AI28" s="15">
        <v>0</v>
      </c>
      <c r="AJ28" s="15">
        <v>100</v>
      </c>
      <c r="AK28" s="15">
        <v>0</v>
      </c>
      <c r="AL28" s="15">
        <v>0</v>
      </c>
      <c r="AM28" s="15">
        <v>0</v>
      </c>
      <c r="AN28" s="15">
        <v>0</v>
      </c>
      <c r="AO28" s="9">
        <v>100</v>
      </c>
    </row>
    <row r="29" spans="1:41">
      <c r="A29" t="s">
        <v>7</v>
      </c>
      <c r="B29" t="s">
        <v>8</v>
      </c>
      <c r="C29">
        <v>23</v>
      </c>
      <c r="D29">
        <v>866</v>
      </c>
      <c r="E29" t="s">
        <v>40</v>
      </c>
      <c r="F29">
        <v>0</v>
      </c>
      <c r="G29">
        <v>2</v>
      </c>
      <c r="J29" s="5" t="s">
        <v>139</v>
      </c>
      <c r="K29" s="14">
        <v>100</v>
      </c>
      <c r="L29" s="15">
        <v>100</v>
      </c>
      <c r="M29" s="15">
        <v>100</v>
      </c>
      <c r="N29" s="15">
        <v>100</v>
      </c>
      <c r="O29" s="15">
        <v>100</v>
      </c>
      <c r="P29" s="15">
        <v>0</v>
      </c>
      <c r="Q29" s="15">
        <v>0</v>
      </c>
      <c r="R29" s="15">
        <v>0</v>
      </c>
      <c r="S29" s="15">
        <v>100</v>
      </c>
      <c r="T29" s="15">
        <v>100</v>
      </c>
      <c r="U29" s="15">
        <v>100</v>
      </c>
      <c r="V29" s="15">
        <v>0</v>
      </c>
      <c r="W29" s="15">
        <v>100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100</v>
      </c>
      <c r="AG29" s="15">
        <v>0</v>
      </c>
      <c r="AH29" s="15">
        <v>100</v>
      </c>
      <c r="AI29" s="15">
        <v>0</v>
      </c>
      <c r="AJ29" s="15">
        <v>0</v>
      </c>
      <c r="AK29" s="15">
        <v>0</v>
      </c>
      <c r="AL29" s="15">
        <v>100</v>
      </c>
      <c r="AM29" s="15">
        <v>0</v>
      </c>
      <c r="AN29" s="15"/>
      <c r="AO29" s="9">
        <v>100</v>
      </c>
    </row>
    <row r="30" spans="1:41">
      <c r="A30" t="s">
        <v>7</v>
      </c>
      <c r="B30" t="s">
        <v>8</v>
      </c>
      <c r="C30">
        <v>24</v>
      </c>
      <c r="D30">
        <v>867</v>
      </c>
      <c r="E30" t="s">
        <v>41</v>
      </c>
      <c r="F30">
        <v>0</v>
      </c>
      <c r="G30">
        <v>4</v>
      </c>
      <c r="J30" s="5" t="s">
        <v>183</v>
      </c>
      <c r="K30" s="14">
        <v>100</v>
      </c>
      <c r="L30" s="15">
        <v>100</v>
      </c>
      <c r="M30" s="15">
        <v>0</v>
      </c>
      <c r="N30" s="15">
        <v>0</v>
      </c>
      <c r="O30" s="15">
        <v>100</v>
      </c>
      <c r="P30" s="15">
        <v>100</v>
      </c>
      <c r="Q30" s="15">
        <v>100</v>
      </c>
      <c r="R30" s="15">
        <v>50</v>
      </c>
      <c r="S30" s="15">
        <v>100</v>
      </c>
      <c r="T30" s="15">
        <v>100</v>
      </c>
      <c r="U30" s="15">
        <v>0</v>
      </c>
      <c r="V30" s="15">
        <v>100</v>
      </c>
      <c r="W30" s="15">
        <v>100</v>
      </c>
      <c r="X30" s="15">
        <v>0</v>
      </c>
      <c r="Y30" s="15">
        <v>100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100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/>
      <c r="AO30" s="9">
        <v>100</v>
      </c>
    </row>
    <row r="31" spans="1:41">
      <c r="A31" t="s">
        <v>7</v>
      </c>
      <c r="B31" t="s">
        <v>8</v>
      </c>
      <c r="C31">
        <v>25</v>
      </c>
      <c r="D31">
        <v>868</v>
      </c>
      <c r="E31" t="s">
        <v>42</v>
      </c>
      <c r="F31">
        <v>0</v>
      </c>
      <c r="J31" s="5" t="s">
        <v>188</v>
      </c>
      <c r="K31" s="14">
        <v>0</v>
      </c>
      <c r="L31" s="15">
        <v>0</v>
      </c>
      <c r="M31" s="15">
        <v>0</v>
      </c>
      <c r="N31" s="15">
        <v>0</v>
      </c>
      <c r="O31" s="15">
        <v>0</v>
      </c>
      <c r="P31" s="15">
        <v>100</v>
      </c>
      <c r="Q31" s="15">
        <v>100</v>
      </c>
      <c r="R31" s="15">
        <v>50</v>
      </c>
      <c r="S31" s="15">
        <v>100</v>
      </c>
      <c r="T31" s="15">
        <v>100</v>
      </c>
      <c r="U31" s="15">
        <v>100</v>
      </c>
      <c r="V31" s="15">
        <v>100</v>
      </c>
      <c r="W31" s="15">
        <v>100</v>
      </c>
      <c r="X31" s="15">
        <v>0</v>
      </c>
      <c r="Y31" s="15">
        <v>100</v>
      </c>
      <c r="Z31" s="15">
        <v>100</v>
      </c>
      <c r="AA31" s="15">
        <v>100</v>
      </c>
      <c r="AB31" s="15">
        <v>33</v>
      </c>
      <c r="AC31" s="15">
        <v>100</v>
      </c>
      <c r="AD31" s="15">
        <v>0</v>
      </c>
      <c r="AE31" s="15">
        <v>0</v>
      </c>
      <c r="AF31" s="15">
        <v>100</v>
      </c>
      <c r="AG31" s="15">
        <v>100</v>
      </c>
      <c r="AH31" s="15">
        <v>100</v>
      </c>
      <c r="AI31" s="15">
        <v>0</v>
      </c>
      <c r="AJ31" s="15">
        <v>100</v>
      </c>
      <c r="AK31" s="15">
        <v>100</v>
      </c>
      <c r="AL31" s="15">
        <v>0</v>
      </c>
      <c r="AM31" s="15">
        <v>0</v>
      </c>
      <c r="AN31" s="15"/>
      <c r="AO31" s="9">
        <v>100</v>
      </c>
    </row>
    <row r="32" spans="1:41">
      <c r="A32" t="s">
        <v>7</v>
      </c>
      <c r="B32" t="s">
        <v>8</v>
      </c>
      <c r="C32">
        <v>26</v>
      </c>
      <c r="D32">
        <v>869</v>
      </c>
      <c r="E32" t="s">
        <v>43</v>
      </c>
      <c r="F32">
        <v>0</v>
      </c>
      <c r="J32" s="5" t="s">
        <v>249</v>
      </c>
      <c r="K32" s="14">
        <v>100</v>
      </c>
      <c r="L32" s="15">
        <v>100</v>
      </c>
      <c r="M32" s="15">
        <v>100</v>
      </c>
      <c r="N32" s="15">
        <v>0</v>
      </c>
      <c r="O32" s="15">
        <v>100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100</v>
      </c>
      <c r="V32" s="15">
        <v>0</v>
      </c>
      <c r="W32" s="15">
        <v>0</v>
      </c>
      <c r="X32" s="15">
        <v>0</v>
      </c>
      <c r="Y32" s="15">
        <v>100</v>
      </c>
      <c r="Z32" s="15">
        <v>33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100</v>
      </c>
      <c r="AG32" s="15">
        <v>100</v>
      </c>
      <c r="AH32" s="15">
        <v>100</v>
      </c>
      <c r="AI32" s="15">
        <v>100</v>
      </c>
      <c r="AJ32" s="15">
        <v>0</v>
      </c>
      <c r="AK32" s="15">
        <v>100</v>
      </c>
      <c r="AL32" s="15">
        <v>100</v>
      </c>
      <c r="AM32" s="15">
        <v>0</v>
      </c>
      <c r="AN32" s="15"/>
      <c r="AO32" s="9">
        <v>100</v>
      </c>
    </row>
    <row r="33" spans="1:41">
      <c r="A33" t="s">
        <v>7</v>
      </c>
      <c r="B33" t="s">
        <v>8</v>
      </c>
      <c r="C33">
        <v>27</v>
      </c>
      <c r="D33">
        <v>870</v>
      </c>
      <c r="E33" t="s">
        <v>44</v>
      </c>
      <c r="F33">
        <v>0</v>
      </c>
      <c r="J33" s="5" t="s">
        <v>178</v>
      </c>
      <c r="K33" s="14">
        <v>100</v>
      </c>
      <c r="L33" s="15">
        <v>0</v>
      </c>
      <c r="M33" s="15">
        <v>0</v>
      </c>
      <c r="N33" s="15">
        <v>0</v>
      </c>
      <c r="O33" s="15">
        <v>100</v>
      </c>
      <c r="P33" s="15">
        <v>100</v>
      </c>
      <c r="Q33" s="15">
        <v>0</v>
      </c>
      <c r="R33" s="15">
        <v>0</v>
      </c>
      <c r="S33" s="15">
        <v>100</v>
      </c>
      <c r="T33" s="15">
        <v>100</v>
      </c>
      <c r="U33" s="15">
        <v>100</v>
      </c>
      <c r="V33" s="15">
        <v>0</v>
      </c>
      <c r="W33" s="15">
        <v>100</v>
      </c>
      <c r="X33" s="15">
        <v>100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100</v>
      </c>
      <c r="AF33" s="15">
        <v>100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100</v>
      </c>
      <c r="AN33" s="15"/>
      <c r="AO33" s="9">
        <v>100</v>
      </c>
    </row>
    <row r="34" spans="1:41">
      <c r="A34" t="s">
        <v>7</v>
      </c>
      <c r="B34" t="s">
        <v>8</v>
      </c>
      <c r="C34">
        <v>28</v>
      </c>
      <c r="D34">
        <v>871</v>
      </c>
      <c r="E34" t="s">
        <v>45</v>
      </c>
      <c r="F34">
        <v>100</v>
      </c>
      <c r="G34">
        <v>1</v>
      </c>
      <c r="J34" s="5" t="s">
        <v>200</v>
      </c>
      <c r="K34" s="14">
        <v>100</v>
      </c>
      <c r="L34" s="15">
        <v>100</v>
      </c>
      <c r="M34" s="15">
        <v>0</v>
      </c>
      <c r="N34" s="15">
        <v>0</v>
      </c>
      <c r="O34" s="15">
        <v>100</v>
      </c>
      <c r="P34" s="15">
        <v>0</v>
      </c>
      <c r="Q34" s="15">
        <v>0</v>
      </c>
      <c r="R34" s="15">
        <v>0</v>
      </c>
      <c r="S34" s="15">
        <v>100</v>
      </c>
      <c r="T34" s="15">
        <v>100</v>
      </c>
      <c r="U34" s="15">
        <v>100</v>
      </c>
      <c r="V34" s="15">
        <v>0</v>
      </c>
      <c r="W34" s="15">
        <v>100</v>
      </c>
      <c r="X34" s="15">
        <v>100</v>
      </c>
      <c r="Y34" s="15">
        <v>100</v>
      </c>
      <c r="Z34" s="15">
        <v>67</v>
      </c>
      <c r="AA34" s="15">
        <v>100</v>
      </c>
      <c r="AB34" s="15">
        <v>0</v>
      </c>
      <c r="AC34" s="15">
        <v>100</v>
      </c>
      <c r="AD34" s="15">
        <v>0</v>
      </c>
      <c r="AE34" s="15">
        <v>100</v>
      </c>
      <c r="AF34" s="15">
        <v>100</v>
      </c>
      <c r="AG34" s="15">
        <v>0</v>
      </c>
      <c r="AH34" s="15">
        <v>100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/>
      <c r="AO34" s="9">
        <v>100</v>
      </c>
    </row>
    <row r="35" spans="1:41">
      <c r="A35" t="s">
        <v>7</v>
      </c>
      <c r="B35" t="s">
        <v>8</v>
      </c>
      <c r="C35">
        <v>29</v>
      </c>
      <c r="D35">
        <v>872</v>
      </c>
      <c r="E35" t="s">
        <v>46</v>
      </c>
      <c r="F35">
        <v>0</v>
      </c>
      <c r="J35" s="5" t="s">
        <v>180</v>
      </c>
      <c r="K35" s="14">
        <v>100</v>
      </c>
      <c r="L35" s="15">
        <v>100</v>
      </c>
      <c r="M35" s="15">
        <v>100</v>
      </c>
      <c r="N35" s="15">
        <v>100</v>
      </c>
      <c r="O35" s="15">
        <v>100</v>
      </c>
      <c r="P35" s="15">
        <v>0</v>
      </c>
      <c r="Q35" s="15">
        <v>0</v>
      </c>
      <c r="R35" s="15">
        <v>0</v>
      </c>
      <c r="S35" s="15">
        <v>100</v>
      </c>
      <c r="T35" s="15">
        <v>100</v>
      </c>
      <c r="U35" s="15">
        <v>0</v>
      </c>
      <c r="V35" s="15">
        <v>100</v>
      </c>
      <c r="W35" s="15">
        <v>100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100</v>
      </c>
      <c r="AG35" s="15">
        <v>0</v>
      </c>
      <c r="AH35" s="15">
        <v>100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/>
      <c r="AO35" s="9">
        <v>100</v>
      </c>
    </row>
    <row r="36" spans="1:41">
      <c r="A36" t="s">
        <v>47</v>
      </c>
      <c r="B36" t="s">
        <v>48</v>
      </c>
      <c r="C36">
        <v>1</v>
      </c>
      <c r="D36">
        <v>846</v>
      </c>
      <c r="E36" t="s">
        <v>9</v>
      </c>
      <c r="F36">
        <v>0</v>
      </c>
      <c r="G36">
        <v>2</v>
      </c>
      <c r="J36" s="5" t="s">
        <v>7</v>
      </c>
      <c r="K36" s="14">
        <v>0</v>
      </c>
      <c r="L36" s="15">
        <v>100</v>
      </c>
      <c r="M36" s="15">
        <v>100</v>
      </c>
      <c r="N36" s="15">
        <v>100</v>
      </c>
      <c r="O36" s="15">
        <v>100</v>
      </c>
      <c r="P36" s="15">
        <v>100</v>
      </c>
      <c r="Q36" s="15">
        <v>0</v>
      </c>
      <c r="R36" s="15">
        <v>50</v>
      </c>
      <c r="S36" s="15">
        <v>100</v>
      </c>
      <c r="T36" s="15">
        <v>100</v>
      </c>
      <c r="U36" s="15">
        <v>100</v>
      </c>
      <c r="V36" s="15">
        <v>0</v>
      </c>
      <c r="W36" s="15">
        <v>100</v>
      </c>
      <c r="X36" s="15">
        <v>0</v>
      </c>
      <c r="Y36" s="15">
        <v>0</v>
      </c>
      <c r="Z36" s="15">
        <v>67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100</v>
      </c>
      <c r="AM36" s="15">
        <v>0</v>
      </c>
      <c r="AN36" s="15"/>
      <c r="AO36" s="9">
        <v>100</v>
      </c>
    </row>
    <row r="37" spans="1:41">
      <c r="A37" t="s">
        <v>47</v>
      </c>
      <c r="B37" t="s">
        <v>48</v>
      </c>
      <c r="C37">
        <v>2</v>
      </c>
      <c r="D37">
        <v>847</v>
      </c>
      <c r="E37" t="s">
        <v>10</v>
      </c>
      <c r="F37">
        <v>0</v>
      </c>
      <c r="G37">
        <v>1</v>
      </c>
      <c r="J37" s="5" t="s">
        <v>65</v>
      </c>
      <c r="K37" s="14">
        <v>0</v>
      </c>
      <c r="L37" s="15">
        <v>0</v>
      </c>
      <c r="M37" s="15">
        <v>100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/>
      <c r="AO37" s="9">
        <v>100</v>
      </c>
    </row>
    <row r="38" spans="1:41">
      <c r="A38" t="s">
        <v>47</v>
      </c>
      <c r="B38" t="s">
        <v>48</v>
      </c>
      <c r="C38">
        <v>3</v>
      </c>
      <c r="D38">
        <v>848</v>
      </c>
      <c r="E38" t="s">
        <v>11</v>
      </c>
      <c r="F38">
        <v>0</v>
      </c>
      <c r="G38">
        <v>1</v>
      </c>
      <c r="J38" s="5" t="s">
        <v>57</v>
      </c>
      <c r="K38" s="14">
        <v>0</v>
      </c>
      <c r="L38" s="15">
        <v>100</v>
      </c>
      <c r="M38" s="15">
        <v>100</v>
      </c>
      <c r="N38" s="15">
        <v>100</v>
      </c>
      <c r="O38" s="15">
        <v>100</v>
      </c>
      <c r="P38" s="15">
        <v>100</v>
      </c>
      <c r="Q38" s="15">
        <v>0</v>
      </c>
      <c r="R38" s="15">
        <v>0</v>
      </c>
      <c r="S38" s="15">
        <v>100</v>
      </c>
      <c r="T38" s="15">
        <v>100</v>
      </c>
      <c r="U38" s="15">
        <v>100</v>
      </c>
      <c r="V38" s="15">
        <v>100</v>
      </c>
      <c r="W38" s="15">
        <v>100</v>
      </c>
      <c r="X38" s="15">
        <v>100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100</v>
      </c>
      <c r="AG38" s="15">
        <v>0</v>
      </c>
      <c r="AH38" s="15">
        <v>100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/>
      <c r="AO38" s="9">
        <v>100</v>
      </c>
    </row>
    <row r="39" spans="1:41">
      <c r="A39" t="s">
        <v>47</v>
      </c>
      <c r="B39" t="s">
        <v>48</v>
      </c>
      <c r="C39">
        <v>4</v>
      </c>
      <c r="D39">
        <v>849</v>
      </c>
      <c r="E39" t="s">
        <v>12</v>
      </c>
      <c r="F39">
        <v>100</v>
      </c>
      <c r="G39">
        <v>1</v>
      </c>
      <c r="J39" s="5" t="s">
        <v>68</v>
      </c>
      <c r="K39" s="14">
        <v>0</v>
      </c>
      <c r="L39" s="15">
        <v>100</v>
      </c>
      <c r="M39" s="15">
        <v>0</v>
      </c>
      <c r="N39" s="15">
        <v>0</v>
      </c>
      <c r="O39" s="15">
        <v>100</v>
      </c>
      <c r="P39" s="15">
        <v>100</v>
      </c>
      <c r="Q39" s="15">
        <v>0</v>
      </c>
      <c r="R39" s="15">
        <v>0</v>
      </c>
      <c r="S39" s="15">
        <v>100</v>
      </c>
      <c r="T39" s="15">
        <v>100</v>
      </c>
      <c r="U39" s="15">
        <v>100</v>
      </c>
      <c r="V39" s="15">
        <v>0</v>
      </c>
      <c r="W39" s="15">
        <v>100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100</v>
      </c>
      <c r="AD39" s="15">
        <v>0</v>
      </c>
      <c r="AE39" s="15">
        <v>0</v>
      </c>
      <c r="AF39" s="15">
        <v>100</v>
      </c>
      <c r="AG39" s="15">
        <v>100</v>
      </c>
      <c r="AH39" s="15">
        <v>100</v>
      </c>
      <c r="AI39" s="15">
        <v>100</v>
      </c>
      <c r="AJ39" s="15">
        <v>0</v>
      </c>
      <c r="AK39" s="15">
        <v>0</v>
      </c>
      <c r="AL39" s="15">
        <v>0</v>
      </c>
      <c r="AM39" s="15">
        <v>0</v>
      </c>
      <c r="AN39" s="15"/>
      <c r="AO39" s="9">
        <v>100</v>
      </c>
    </row>
    <row r="40" spans="1:41">
      <c r="A40" t="s">
        <v>47</v>
      </c>
      <c r="B40" t="s">
        <v>48</v>
      </c>
      <c r="C40">
        <v>5</v>
      </c>
      <c r="D40">
        <v>850</v>
      </c>
      <c r="E40" t="s">
        <v>13</v>
      </c>
      <c r="F40">
        <v>0</v>
      </c>
      <c r="G40">
        <v>3</v>
      </c>
      <c r="J40" s="5" t="s">
        <v>135</v>
      </c>
      <c r="K40" s="14">
        <v>0</v>
      </c>
      <c r="L40" s="15">
        <v>100</v>
      </c>
      <c r="M40" s="15">
        <v>100</v>
      </c>
      <c r="N40" s="15">
        <v>100</v>
      </c>
      <c r="O40" s="15">
        <v>100</v>
      </c>
      <c r="P40" s="15">
        <v>100</v>
      </c>
      <c r="Q40" s="15">
        <v>0</v>
      </c>
      <c r="R40" s="15">
        <v>50</v>
      </c>
      <c r="S40" s="15">
        <v>100</v>
      </c>
      <c r="T40" s="15">
        <v>100</v>
      </c>
      <c r="U40" s="15">
        <v>100</v>
      </c>
      <c r="V40" s="15">
        <v>0</v>
      </c>
      <c r="W40" s="15">
        <v>100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100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/>
      <c r="AO40" s="9">
        <v>100</v>
      </c>
    </row>
    <row r="41" spans="1:41">
      <c r="A41" t="s">
        <v>47</v>
      </c>
      <c r="B41" t="s">
        <v>48</v>
      </c>
      <c r="C41">
        <v>6</v>
      </c>
      <c r="D41">
        <v>851</v>
      </c>
      <c r="E41" t="s">
        <v>14</v>
      </c>
      <c r="F41">
        <v>100</v>
      </c>
      <c r="G41" t="s">
        <v>15</v>
      </c>
      <c r="J41" s="5" t="s">
        <v>231</v>
      </c>
      <c r="K41" s="14">
        <v>100</v>
      </c>
      <c r="L41" s="15">
        <v>0</v>
      </c>
      <c r="M41" s="15">
        <v>100</v>
      </c>
      <c r="N41" s="15">
        <v>0</v>
      </c>
      <c r="O41" s="15">
        <v>100</v>
      </c>
      <c r="P41" s="15">
        <v>100</v>
      </c>
      <c r="Q41" s="15">
        <v>0</v>
      </c>
      <c r="R41" s="15">
        <v>0</v>
      </c>
      <c r="S41" s="15">
        <v>100</v>
      </c>
      <c r="T41" s="15">
        <v>100</v>
      </c>
      <c r="U41" s="15">
        <v>100</v>
      </c>
      <c r="V41" s="15">
        <v>0</v>
      </c>
      <c r="W41" s="15">
        <v>100</v>
      </c>
      <c r="X41" s="15">
        <v>0</v>
      </c>
      <c r="Y41" s="15">
        <v>100</v>
      </c>
      <c r="Z41" s="15">
        <v>67</v>
      </c>
      <c r="AA41" s="15">
        <v>0</v>
      </c>
      <c r="AB41" s="15">
        <v>33</v>
      </c>
      <c r="AC41" s="15">
        <v>0</v>
      </c>
      <c r="AD41" s="15">
        <v>100</v>
      </c>
      <c r="AE41" s="15">
        <v>0</v>
      </c>
      <c r="AF41" s="15">
        <v>100</v>
      </c>
      <c r="AG41" s="15">
        <v>100</v>
      </c>
      <c r="AH41" s="15">
        <v>100</v>
      </c>
      <c r="AI41" s="15">
        <v>0</v>
      </c>
      <c r="AJ41" s="15">
        <v>0</v>
      </c>
      <c r="AK41" s="15">
        <v>100</v>
      </c>
      <c r="AL41" s="15">
        <v>0</v>
      </c>
      <c r="AM41" s="15">
        <v>100</v>
      </c>
      <c r="AN41" s="15"/>
      <c r="AO41" s="9">
        <v>100</v>
      </c>
    </row>
    <row r="42" spans="1:41">
      <c r="A42" t="s">
        <v>47</v>
      </c>
      <c r="B42" t="s">
        <v>48</v>
      </c>
      <c r="C42">
        <v>7</v>
      </c>
      <c r="D42">
        <v>853</v>
      </c>
      <c r="E42" t="s">
        <v>16</v>
      </c>
      <c r="F42">
        <v>0</v>
      </c>
      <c r="G42" t="s">
        <v>49</v>
      </c>
      <c r="J42" s="5" t="s">
        <v>174</v>
      </c>
      <c r="K42" s="14">
        <v>100</v>
      </c>
      <c r="L42" s="15">
        <v>100</v>
      </c>
      <c r="M42" s="15">
        <v>100</v>
      </c>
      <c r="N42" s="15">
        <v>0</v>
      </c>
      <c r="O42" s="15">
        <v>100</v>
      </c>
      <c r="P42" s="15">
        <v>0</v>
      </c>
      <c r="Q42" s="15">
        <v>0</v>
      </c>
      <c r="R42" s="15">
        <v>0</v>
      </c>
      <c r="S42" s="15">
        <v>0</v>
      </c>
      <c r="T42" s="15">
        <v>100</v>
      </c>
      <c r="U42" s="15">
        <v>100</v>
      </c>
      <c r="V42" s="15">
        <v>100</v>
      </c>
      <c r="W42" s="15">
        <v>100</v>
      </c>
      <c r="X42" s="15">
        <v>0</v>
      </c>
      <c r="Y42" s="15">
        <v>0</v>
      </c>
      <c r="Z42" s="15">
        <v>67</v>
      </c>
      <c r="AA42" s="15">
        <v>0</v>
      </c>
      <c r="AB42" s="15">
        <v>0</v>
      </c>
      <c r="AC42" s="15">
        <v>0</v>
      </c>
      <c r="AD42" s="15">
        <v>0</v>
      </c>
      <c r="AE42" s="15">
        <v>100</v>
      </c>
      <c r="AF42" s="15">
        <v>100</v>
      </c>
      <c r="AG42" s="15">
        <v>0</v>
      </c>
      <c r="AH42" s="15">
        <v>100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/>
      <c r="AO42" s="9">
        <v>100</v>
      </c>
    </row>
    <row r="43" spans="1:41">
      <c r="A43" t="s">
        <v>47</v>
      </c>
      <c r="B43" t="s">
        <v>48</v>
      </c>
      <c r="C43">
        <v>8</v>
      </c>
      <c r="D43">
        <v>852</v>
      </c>
      <c r="E43" t="s">
        <v>18</v>
      </c>
      <c r="F43">
        <v>0</v>
      </c>
      <c r="G43" t="s">
        <v>50</v>
      </c>
      <c r="J43" s="5" t="s">
        <v>47</v>
      </c>
      <c r="K43" s="14">
        <v>0</v>
      </c>
      <c r="L43" s="15">
        <v>0</v>
      </c>
      <c r="M43" s="15">
        <v>0</v>
      </c>
      <c r="N43" s="15">
        <v>100</v>
      </c>
      <c r="O43" s="15">
        <v>0</v>
      </c>
      <c r="P43" s="15">
        <v>100</v>
      </c>
      <c r="Q43" s="15">
        <v>0</v>
      </c>
      <c r="R43" s="15">
        <v>0</v>
      </c>
      <c r="S43" s="15">
        <v>100</v>
      </c>
      <c r="T43" s="15">
        <v>0</v>
      </c>
      <c r="U43" s="15">
        <v>100</v>
      </c>
      <c r="V43" s="15">
        <v>0</v>
      </c>
      <c r="W43" s="15">
        <v>100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100</v>
      </c>
      <c r="AF43" s="15">
        <v>100</v>
      </c>
      <c r="AG43" s="15">
        <v>0</v>
      </c>
      <c r="AH43" s="15">
        <v>100</v>
      </c>
      <c r="AI43" s="15">
        <v>0</v>
      </c>
      <c r="AJ43" s="15">
        <v>0</v>
      </c>
      <c r="AK43" s="15">
        <v>100</v>
      </c>
      <c r="AL43" s="15">
        <v>0</v>
      </c>
      <c r="AM43" s="15">
        <v>0</v>
      </c>
      <c r="AN43" s="15"/>
      <c r="AO43" s="9">
        <v>100</v>
      </c>
    </row>
    <row r="44" spans="1:41">
      <c r="A44" t="s">
        <v>47</v>
      </c>
      <c r="B44" t="s">
        <v>48</v>
      </c>
      <c r="C44">
        <v>8</v>
      </c>
      <c r="D44">
        <v>852</v>
      </c>
      <c r="E44" t="s">
        <v>18</v>
      </c>
      <c r="F44">
        <v>0</v>
      </c>
      <c r="G44" t="s">
        <v>51</v>
      </c>
      <c r="J44" s="5" t="s">
        <v>228</v>
      </c>
      <c r="K44" s="14">
        <v>100</v>
      </c>
      <c r="L44" s="15">
        <v>100</v>
      </c>
      <c r="M44" s="15">
        <v>100</v>
      </c>
      <c r="N44" s="15">
        <v>100</v>
      </c>
      <c r="O44" s="15">
        <v>100</v>
      </c>
      <c r="P44" s="15">
        <v>100</v>
      </c>
      <c r="Q44" s="15">
        <v>100</v>
      </c>
      <c r="R44" s="15">
        <v>50</v>
      </c>
      <c r="S44" s="15">
        <v>100</v>
      </c>
      <c r="T44" s="15">
        <v>0</v>
      </c>
      <c r="U44" s="15">
        <v>100</v>
      </c>
      <c r="V44" s="15">
        <v>0</v>
      </c>
      <c r="W44" s="15">
        <v>100</v>
      </c>
      <c r="X44" s="15">
        <v>0</v>
      </c>
      <c r="Y44" s="15">
        <v>100</v>
      </c>
      <c r="Z44" s="15">
        <v>0</v>
      </c>
      <c r="AA44" s="15">
        <v>0</v>
      </c>
      <c r="AB44" s="15">
        <v>67</v>
      </c>
      <c r="AC44" s="15">
        <v>100</v>
      </c>
      <c r="AD44" s="15">
        <v>100</v>
      </c>
      <c r="AE44" s="15">
        <v>100</v>
      </c>
      <c r="AF44" s="15">
        <v>100</v>
      </c>
      <c r="AG44" s="15">
        <v>100</v>
      </c>
      <c r="AH44" s="15">
        <v>100</v>
      </c>
      <c r="AI44" s="15">
        <v>0</v>
      </c>
      <c r="AJ44" s="15">
        <v>0</v>
      </c>
      <c r="AK44" s="15">
        <v>100</v>
      </c>
      <c r="AL44" s="15">
        <v>100</v>
      </c>
      <c r="AM44" s="15">
        <v>0</v>
      </c>
      <c r="AN44" s="15"/>
      <c r="AO44" s="9">
        <v>100</v>
      </c>
    </row>
    <row r="45" spans="1:41">
      <c r="A45" t="s">
        <v>47</v>
      </c>
      <c r="B45" t="s">
        <v>48</v>
      </c>
      <c r="C45">
        <v>9</v>
      </c>
      <c r="D45">
        <v>854</v>
      </c>
      <c r="E45" t="s">
        <v>21</v>
      </c>
      <c r="F45">
        <v>100</v>
      </c>
      <c r="G45">
        <v>3</v>
      </c>
      <c r="J45" s="6" t="s">
        <v>259</v>
      </c>
      <c r="K45" s="16">
        <v>100</v>
      </c>
      <c r="L45" s="17">
        <v>100</v>
      </c>
      <c r="M45" s="17">
        <v>100</v>
      </c>
      <c r="N45" s="17">
        <v>100</v>
      </c>
      <c r="O45" s="17">
        <v>100</v>
      </c>
      <c r="P45" s="17">
        <v>100</v>
      </c>
      <c r="Q45" s="17">
        <v>100</v>
      </c>
      <c r="R45" s="17">
        <v>100</v>
      </c>
      <c r="S45" s="17">
        <v>100</v>
      </c>
      <c r="T45" s="17">
        <v>100</v>
      </c>
      <c r="U45" s="17">
        <v>100</v>
      </c>
      <c r="V45" s="17">
        <v>100</v>
      </c>
      <c r="W45" s="17">
        <v>100</v>
      </c>
      <c r="X45" s="17">
        <v>100</v>
      </c>
      <c r="Y45" s="17">
        <v>100</v>
      </c>
      <c r="Z45" s="17">
        <v>100</v>
      </c>
      <c r="AA45" s="17">
        <v>100</v>
      </c>
      <c r="AB45" s="17">
        <v>67</v>
      </c>
      <c r="AC45" s="17">
        <v>100</v>
      </c>
      <c r="AD45" s="17">
        <v>100</v>
      </c>
      <c r="AE45" s="17">
        <v>100</v>
      </c>
      <c r="AF45" s="17">
        <v>100</v>
      </c>
      <c r="AG45" s="17">
        <v>100</v>
      </c>
      <c r="AH45" s="17">
        <v>100</v>
      </c>
      <c r="AI45" s="17">
        <v>100</v>
      </c>
      <c r="AJ45" s="17">
        <v>100</v>
      </c>
      <c r="AK45" s="17">
        <v>100</v>
      </c>
      <c r="AL45" s="17">
        <v>100</v>
      </c>
      <c r="AM45" s="17">
        <v>100</v>
      </c>
      <c r="AN45" s="17">
        <v>0</v>
      </c>
      <c r="AO45" s="10">
        <v>100</v>
      </c>
    </row>
    <row r="46" spans="1:41">
      <c r="A46" t="s">
        <v>47</v>
      </c>
      <c r="B46" t="s">
        <v>48</v>
      </c>
      <c r="C46">
        <v>10</v>
      </c>
      <c r="D46">
        <v>855</v>
      </c>
      <c r="E46" t="s">
        <v>22</v>
      </c>
      <c r="F46">
        <v>0</v>
      </c>
      <c r="G46">
        <v>2</v>
      </c>
    </row>
    <row r="47" spans="1:41">
      <c r="A47" t="s">
        <v>47</v>
      </c>
      <c r="B47" t="s">
        <v>48</v>
      </c>
      <c r="C47">
        <v>11</v>
      </c>
      <c r="D47">
        <v>856</v>
      </c>
      <c r="E47" t="s">
        <v>23</v>
      </c>
      <c r="F47">
        <v>100</v>
      </c>
      <c r="G47">
        <v>2</v>
      </c>
    </row>
    <row r="48" spans="1:41">
      <c r="A48" t="s">
        <v>47</v>
      </c>
      <c r="B48" t="s">
        <v>48</v>
      </c>
      <c r="C48">
        <v>12</v>
      </c>
      <c r="D48">
        <v>858</v>
      </c>
      <c r="E48" t="s">
        <v>24</v>
      </c>
      <c r="F48">
        <v>0</v>
      </c>
      <c r="G48">
        <v>3</v>
      </c>
    </row>
    <row r="49" spans="1:7">
      <c r="A49" t="s">
        <v>47</v>
      </c>
      <c r="B49" t="s">
        <v>48</v>
      </c>
      <c r="C49">
        <v>13</v>
      </c>
      <c r="D49">
        <v>857</v>
      </c>
      <c r="E49" t="s">
        <v>25</v>
      </c>
      <c r="F49">
        <v>100</v>
      </c>
      <c r="G49">
        <v>2</v>
      </c>
    </row>
    <row r="50" spans="1:7">
      <c r="A50" t="s">
        <v>47</v>
      </c>
      <c r="B50" t="s">
        <v>48</v>
      </c>
      <c r="C50">
        <v>14</v>
      </c>
      <c r="D50">
        <v>873</v>
      </c>
      <c r="E50" t="s">
        <v>26</v>
      </c>
      <c r="F50">
        <v>0</v>
      </c>
      <c r="G50">
        <v>2</v>
      </c>
    </row>
    <row r="51" spans="1:7">
      <c r="A51" t="s">
        <v>47</v>
      </c>
      <c r="B51" t="s">
        <v>48</v>
      </c>
      <c r="C51">
        <v>15</v>
      </c>
      <c r="D51">
        <v>859</v>
      </c>
      <c r="E51" t="s">
        <v>27</v>
      </c>
      <c r="F51">
        <v>0</v>
      </c>
      <c r="G51" t="s">
        <v>52</v>
      </c>
    </row>
    <row r="52" spans="1:7">
      <c r="A52" t="s">
        <v>47</v>
      </c>
      <c r="B52" t="s">
        <v>48</v>
      </c>
      <c r="C52">
        <v>15</v>
      </c>
      <c r="D52">
        <v>859</v>
      </c>
      <c r="E52" t="s">
        <v>27</v>
      </c>
      <c r="F52">
        <v>0</v>
      </c>
      <c r="G52" t="s">
        <v>34</v>
      </c>
    </row>
    <row r="53" spans="1:7">
      <c r="A53" t="s">
        <v>47</v>
      </c>
      <c r="B53" t="s">
        <v>48</v>
      </c>
      <c r="C53">
        <v>15</v>
      </c>
      <c r="D53">
        <v>859</v>
      </c>
      <c r="E53" t="s">
        <v>27</v>
      </c>
      <c r="F53">
        <v>0</v>
      </c>
      <c r="G53" t="s">
        <v>34</v>
      </c>
    </row>
    <row r="54" spans="1:7">
      <c r="A54" t="s">
        <v>47</v>
      </c>
      <c r="B54" t="s">
        <v>48</v>
      </c>
      <c r="C54">
        <v>16</v>
      </c>
      <c r="D54">
        <v>860</v>
      </c>
      <c r="E54" t="s">
        <v>28</v>
      </c>
      <c r="F54">
        <v>0</v>
      </c>
      <c r="G54" t="s">
        <v>34</v>
      </c>
    </row>
    <row r="55" spans="1:7">
      <c r="A55" t="s">
        <v>47</v>
      </c>
      <c r="B55" t="s">
        <v>48</v>
      </c>
      <c r="C55">
        <v>17</v>
      </c>
      <c r="D55">
        <v>861</v>
      </c>
      <c r="E55" t="s">
        <v>31</v>
      </c>
      <c r="F55">
        <v>0</v>
      </c>
      <c r="G55" t="s">
        <v>34</v>
      </c>
    </row>
    <row r="56" spans="1:7">
      <c r="A56" t="s">
        <v>47</v>
      </c>
      <c r="B56" t="s">
        <v>48</v>
      </c>
      <c r="C56">
        <v>17</v>
      </c>
      <c r="D56">
        <v>861</v>
      </c>
      <c r="E56" t="s">
        <v>31</v>
      </c>
      <c r="F56">
        <v>0</v>
      </c>
      <c r="G56" t="s">
        <v>34</v>
      </c>
    </row>
    <row r="57" spans="1:7">
      <c r="A57" t="s">
        <v>47</v>
      </c>
      <c r="B57" t="s">
        <v>48</v>
      </c>
      <c r="C57">
        <v>17</v>
      </c>
      <c r="D57">
        <v>861</v>
      </c>
      <c r="E57" t="s">
        <v>31</v>
      </c>
      <c r="F57">
        <v>0</v>
      </c>
      <c r="G57" t="s">
        <v>34</v>
      </c>
    </row>
    <row r="58" spans="1:7">
      <c r="A58" t="s">
        <v>47</v>
      </c>
      <c r="B58" t="s">
        <v>48</v>
      </c>
      <c r="C58">
        <v>18</v>
      </c>
      <c r="D58">
        <v>874</v>
      </c>
      <c r="E58" t="s">
        <v>33</v>
      </c>
      <c r="F58">
        <v>0</v>
      </c>
      <c r="G58" t="s">
        <v>34</v>
      </c>
    </row>
    <row r="59" spans="1:7">
      <c r="A59" t="s">
        <v>47</v>
      </c>
      <c r="B59" t="s">
        <v>48</v>
      </c>
      <c r="C59">
        <v>19</v>
      </c>
      <c r="D59">
        <v>862</v>
      </c>
      <c r="E59" t="s">
        <v>35</v>
      </c>
      <c r="F59">
        <v>0</v>
      </c>
    </row>
    <row r="60" spans="1:7">
      <c r="A60" t="s">
        <v>47</v>
      </c>
      <c r="B60" t="s">
        <v>48</v>
      </c>
      <c r="C60">
        <v>20</v>
      </c>
      <c r="D60">
        <v>863</v>
      </c>
      <c r="E60" t="s">
        <v>36</v>
      </c>
      <c r="F60">
        <v>0</v>
      </c>
      <c r="G60" t="s">
        <v>34</v>
      </c>
    </row>
    <row r="61" spans="1:7">
      <c r="A61" t="s">
        <v>47</v>
      </c>
      <c r="B61" t="s">
        <v>48</v>
      </c>
      <c r="C61">
        <v>21</v>
      </c>
      <c r="D61">
        <v>864</v>
      </c>
      <c r="E61" t="s">
        <v>37</v>
      </c>
      <c r="F61">
        <v>100</v>
      </c>
      <c r="G61" t="s">
        <v>53</v>
      </c>
    </row>
    <row r="62" spans="1:7">
      <c r="A62" t="s">
        <v>47</v>
      </c>
      <c r="B62" t="s">
        <v>48</v>
      </c>
      <c r="C62">
        <v>22</v>
      </c>
      <c r="D62">
        <v>865</v>
      </c>
      <c r="E62" t="s">
        <v>39</v>
      </c>
      <c r="F62">
        <v>100</v>
      </c>
      <c r="G62">
        <v>1</v>
      </c>
    </row>
    <row r="63" spans="1:7">
      <c r="A63" t="s">
        <v>47</v>
      </c>
      <c r="B63" t="s">
        <v>48</v>
      </c>
      <c r="C63">
        <v>23</v>
      </c>
      <c r="D63">
        <v>866</v>
      </c>
      <c r="E63" t="s">
        <v>40</v>
      </c>
      <c r="F63">
        <v>0</v>
      </c>
      <c r="G63">
        <v>3</v>
      </c>
    </row>
    <row r="64" spans="1:7">
      <c r="A64" t="s">
        <v>47</v>
      </c>
      <c r="B64" t="s">
        <v>48</v>
      </c>
      <c r="C64">
        <v>24</v>
      </c>
      <c r="D64">
        <v>867</v>
      </c>
      <c r="E64" t="s">
        <v>41</v>
      </c>
      <c r="F64">
        <v>100</v>
      </c>
      <c r="G64">
        <v>2</v>
      </c>
    </row>
    <row r="65" spans="1:7">
      <c r="A65" t="s">
        <v>47</v>
      </c>
      <c r="B65" t="s">
        <v>48</v>
      </c>
      <c r="C65">
        <v>25</v>
      </c>
      <c r="D65">
        <v>868</v>
      </c>
      <c r="E65" t="s">
        <v>42</v>
      </c>
      <c r="F65">
        <v>0</v>
      </c>
      <c r="G65">
        <v>2</v>
      </c>
    </row>
    <row r="66" spans="1:7">
      <c r="A66" t="s">
        <v>47</v>
      </c>
      <c r="B66" t="s">
        <v>48</v>
      </c>
      <c r="C66">
        <v>26</v>
      </c>
      <c r="D66">
        <v>869</v>
      </c>
      <c r="E66" t="s">
        <v>43</v>
      </c>
      <c r="F66">
        <v>0</v>
      </c>
      <c r="G66">
        <v>4</v>
      </c>
    </row>
    <row r="67" spans="1:7">
      <c r="A67" t="s">
        <v>47</v>
      </c>
      <c r="B67" t="s">
        <v>48</v>
      </c>
      <c r="C67">
        <v>27</v>
      </c>
      <c r="D67">
        <v>870</v>
      </c>
      <c r="E67" t="s">
        <v>44</v>
      </c>
      <c r="F67">
        <v>100</v>
      </c>
      <c r="G67">
        <v>1</v>
      </c>
    </row>
    <row r="68" spans="1:7">
      <c r="A68" t="s">
        <v>47</v>
      </c>
      <c r="B68" t="s">
        <v>48</v>
      </c>
      <c r="C68">
        <v>28</v>
      </c>
      <c r="D68">
        <v>871</v>
      </c>
      <c r="E68" t="s">
        <v>45</v>
      </c>
      <c r="F68">
        <v>0</v>
      </c>
      <c r="G68">
        <v>4</v>
      </c>
    </row>
    <row r="69" spans="1:7">
      <c r="A69" t="s">
        <v>47</v>
      </c>
      <c r="B69" t="s">
        <v>48</v>
      </c>
      <c r="C69">
        <v>29</v>
      </c>
      <c r="D69">
        <v>872</v>
      </c>
      <c r="E69" t="s">
        <v>46</v>
      </c>
      <c r="F69">
        <v>0</v>
      </c>
      <c r="G69">
        <v>5</v>
      </c>
    </row>
    <row r="70" spans="1:7">
      <c r="A70" t="s">
        <v>54</v>
      </c>
      <c r="B70" t="s">
        <v>55</v>
      </c>
      <c r="C70">
        <v>1</v>
      </c>
      <c r="D70">
        <v>846</v>
      </c>
      <c r="E70" t="s">
        <v>9</v>
      </c>
      <c r="F70">
        <v>100</v>
      </c>
      <c r="G70">
        <v>1</v>
      </c>
    </row>
    <row r="71" spans="1:7">
      <c r="A71" t="s">
        <v>54</v>
      </c>
      <c r="B71" t="s">
        <v>55</v>
      </c>
      <c r="C71">
        <v>2</v>
      </c>
      <c r="D71">
        <v>847</v>
      </c>
      <c r="E71" t="s">
        <v>10</v>
      </c>
      <c r="F71">
        <v>100</v>
      </c>
      <c r="G71">
        <v>2</v>
      </c>
    </row>
    <row r="72" spans="1:7">
      <c r="A72" t="s">
        <v>54</v>
      </c>
      <c r="B72" t="s">
        <v>55</v>
      </c>
      <c r="C72">
        <v>3</v>
      </c>
      <c r="D72">
        <v>848</v>
      </c>
      <c r="E72" t="s">
        <v>11</v>
      </c>
      <c r="F72">
        <v>100</v>
      </c>
      <c r="G72">
        <v>2</v>
      </c>
    </row>
    <row r="73" spans="1:7">
      <c r="A73" t="s">
        <v>54</v>
      </c>
      <c r="B73" t="s">
        <v>55</v>
      </c>
      <c r="C73">
        <v>4</v>
      </c>
      <c r="D73">
        <v>849</v>
      </c>
      <c r="E73" t="s">
        <v>12</v>
      </c>
      <c r="F73">
        <v>100</v>
      </c>
      <c r="G73">
        <v>1</v>
      </c>
    </row>
    <row r="74" spans="1:7">
      <c r="A74" t="s">
        <v>54</v>
      </c>
      <c r="B74" t="s">
        <v>55</v>
      </c>
      <c r="C74">
        <v>5</v>
      </c>
      <c r="D74">
        <v>850</v>
      </c>
      <c r="E74" t="s">
        <v>13</v>
      </c>
      <c r="F74">
        <v>100</v>
      </c>
      <c r="G74">
        <v>1</v>
      </c>
    </row>
    <row r="75" spans="1:7">
      <c r="A75" t="s">
        <v>54</v>
      </c>
      <c r="B75" t="s">
        <v>55</v>
      </c>
      <c r="C75">
        <v>6</v>
      </c>
      <c r="D75">
        <v>851</v>
      </c>
      <c r="E75" t="s">
        <v>14</v>
      </c>
      <c r="F75">
        <v>100</v>
      </c>
      <c r="G75" t="s">
        <v>15</v>
      </c>
    </row>
    <row r="76" spans="1:7">
      <c r="A76" t="s">
        <v>54</v>
      </c>
      <c r="B76" t="s">
        <v>55</v>
      </c>
      <c r="C76">
        <v>7</v>
      </c>
      <c r="D76">
        <v>853</v>
      </c>
      <c r="E76" t="s">
        <v>16</v>
      </c>
      <c r="F76">
        <v>0</v>
      </c>
      <c r="G76" t="s">
        <v>34</v>
      </c>
    </row>
    <row r="77" spans="1:7">
      <c r="A77" t="s">
        <v>54</v>
      </c>
      <c r="B77" t="s">
        <v>55</v>
      </c>
      <c r="C77">
        <v>8</v>
      </c>
      <c r="D77">
        <v>852</v>
      </c>
      <c r="E77" t="s">
        <v>18</v>
      </c>
      <c r="F77">
        <v>0</v>
      </c>
      <c r="G77" t="s">
        <v>34</v>
      </c>
    </row>
    <row r="78" spans="1:7">
      <c r="A78" t="s">
        <v>54</v>
      </c>
      <c r="B78" t="s">
        <v>55</v>
      </c>
      <c r="C78">
        <v>8</v>
      </c>
      <c r="D78">
        <v>852</v>
      </c>
      <c r="E78" t="s">
        <v>18</v>
      </c>
      <c r="F78">
        <v>0</v>
      </c>
      <c r="G78" t="s">
        <v>34</v>
      </c>
    </row>
    <row r="79" spans="1:7">
      <c r="A79" t="s">
        <v>54</v>
      </c>
      <c r="B79" t="s">
        <v>55</v>
      </c>
      <c r="C79">
        <v>9</v>
      </c>
      <c r="D79">
        <v>854</v>
      </c>
      <c r="E79" t="s">
        <v>21</v>
      </c>
      <c r="F79">
        <v>0</v>
      </c>
    </row>
    <row r="80" spans="1:7">
      <c r="A80" t="s">
        <v>54</v>
      </c>
      <c r="B80" t="s">
        <v>55</v>
      </c>
      <c r="C80">
        <v>10</v>
      </c>
      <c r="D80">
        <v>855</v>
      </c>
      <c r="E80" t="s">
        <v>22</v>
      </c>
      <c r="F80">
        <v>0</v>
      </c>
    </row>
    <row r="81" spans="1:7">
      <c r="A81" t="s">
        <v>54</v>
      </c>
      <c r="B81" t="s">
        <v>55</v>
      </c>
      <c r="C81">
        <v>11</v>
      </c>
      <c r="D81">
        <v>856</v>
      </c>
      <c r="E81" t="s">
        <v>23</v>
      </c>
      <c r="F81">
        <v>0</v>
      </c>
    </row>
    <row r="82" spans="1:7">
      <c r="A82" t="s">
        <v>54</v>
      </c>
      <c r="B82" t="s">
        <v>55</v>
      </c>
      <c r="C82">
        <v>12</v>
      </c>
      <c r="D82">
        <v>858</v>
      </c>
      <c r="E82" t="s">
        <v>24</v>
      </c>
      <c r="F82">
        <v>0</v>
      </c>
    </row>
    <row r="83" spans="1:7">
      <c r="A83" t="s">
        <v>54</v>
      </c>
      <c r="B83" t="s">
        <v>55</v>
      </c>
      <c r="C83">
        <v>13</v>
      </c>
      <c r="D83">
        <v>857</v>
      </c>
      <c r="E83" t="s">
        <v>25</v>
      </c>
      <c r="F83">
        <v>0</v>
      </c>
    </row>
    <row r="84" spans="1:7">
      <c r="A84" t="s">
        <v>54</v>
      </c>
      <c r="B84" t="s">
        <v>55</v>
      </c>
      <c r="C84">
        <v>14</v>
      </c>
      <c r="D84">
        <v>873</v>
      </c>
      <c r="E84" t="s">
        <v>26</v>
      </c>
      <c r="F84">
        <v>0</v>
      </c>
    </row>
    <row r="85" spans="1:7">
      <c r="A85" t="s">
        <v>54</v>
      </c>
      <c r="B85" t="s">
        <v>55</v>
      </c>
      <c r="C85">
        <v>15</v>
      </c>
      <c r="D85">
        <v>859</v>
      </c>
      <c r="E85" t="s">
        <v>27</v>
      </c>
      <c r="F85">
        <v>0</v>
      </c>
      <c r="G85" t="s">
        <v>34</v>
      </c>
    </row>
    <row r="86" spans="1:7">
      <c r="A86" t="s">
        <v>54</v>
      </c>
      <c r="B86" t="s">
        <v>55</v>
      </c>
      <c r="C86">
        <v>15</v>
      </c>
      <c r="D86">
        <v>859</v>
      </c>
      <c r="E86" t="s">
        <v>27</v>
      </c>
      <c r="F86">
        <v>0</v>
      </c>
      <c r="G86" t="s">
        <v>34</v>
      </c>
    </row>
    <row r="87" spans="1:7">
      <c r="A87" t="s">
        <v>54</v>
      </c>
      <c r="B87" t="s">
        <v>55</v>
      </c>
      <c r="C87">
        <v>15</v>
      </c>
      <c r="D87">
        <v>859</v>
      </c>
      <c r="E87" t="s">
        <v>27</v>
      </c>
      <c r="F87">
        <v>0</v>
      </c>
      <c r="G87" t="s">
        <v>34</v>
      </c>
    </row>
    <row r="88" spans="1:7">
      <c r="A88" t="s">
        <v>54</v>
      </c>
      <c r="B88" t="s">
        <v>55</v>
      </c>
      <c r="C88">
        <v>16</v>
      </c>
      <c r="D88">
        <v>860</v>
      </c>
      <c r="E88" t="s">
        <v>28</v>
      </c>
      <c r="F88">
        <v>0</v>
      </c>
      <c r="G88" t="s">
        <v>34</v>
      </c>
    </row>
    <row r="89" spans="1:7">
      <c r="A89" t="s">
        <v>54</v>
      </c>
      <c r="B89" t="s">
        <v>55</v>
      </c>
      <c r="C89">
        <v>17</v>
      </c>
      <c r="D89">
        <v>861</v>
      </c>
      <c r="E89" t="s">
        <v>31</v>
      </c>
      <c r="F89">
        <v>0</v>
      </c>
      <c r="G89" t="s">
        <v>34</v>
      </c>
    </row>
    <row r="90" spans="1:7">
      <c r="A90" t="s">
        <v>54</v>
      </c>
      <c r="B90" t="s">
        <v>55</v>
      </c>
      <c r="C90">
        <v>17</v>
      </c>
      <c r="D90">
        <v>861</v>
      </c>
      <c r="E90" t="s">
        <v>31</v>
      </c>
      <c r="F90">
        <v>0</v>
      </c>
      <c r="G90" t="s">
        <v>34</v>
      </c>
    </row>
    <row r="91" spans="1:7">
      <c r="A91" t="s">
        <v>54</v>
      </c>
      <c r="B91" t="s">
        <v>55</v>
      </c>
      <c r="C91">
        <v>17</v>
      </c>
      <c r="D91">
        <v>861</v>
      </c>
      <c r="E91" t="s">
        <v>31</v>
      </c>
      <c r="F91">
        <v>0</v>
      </c>
      <c r="G91" t="s">
        <v>34</v>
      </c>
    </row>
    <row r="92" spans="1:7">
      <c r="A92" t="s">
        <v>54</v>
      </c>
      <c r="B92" t="s">
        <v>55</v>
      </c>
      <c r="C92">
        <v>18</v>
      </c>
      <c r="D92">
        <v>874</v>
      </c>
      <c r="E92" t="s">
        <v>33</v>
      </c>
      <c r="F92">
        <v>0</v>
      </c>
      <c r="G92" t="s">
        <v>34</v>
      </c>
    </row>
    <row r="93" spans="1:7">
      <c r="A93" t="s">
        <v>54</v>
      </c>
      <c r="B93" t="s">
        <v>55</v>
      </c>
      <c r="C93">
        <v>19</v>
      </c>
      <c r="D93">
        <v>862</v>
      </c>
      <c r="E93" t="s">
        <v>35</v>
      </c>
      <c r="F93">
        <v>0</v>
      </c>
    </row>
    <row r="94" spans="1:7">
      <c r="A94" t="s">
        <v>54</v>
      </c>
      <c r="B94" t="s">
        <v>55</v>
      </c>
      <c r="C94">
        <v>20</v>
      </c>
      <c r="D94">
        <v>863</v>
      </c>
      <c r="E94" t="s">
        <v>36</v>
      </c>
      <c r="F94">
        <v>0</v>
      </c>
      <c r="G94" t="s">
        <v>34</v>
      </c>
    </row>
    <row r="95" spans="1:7">
      <c r="A95" t="s">
        <v>54</v>
      </c>
      <c r="B95" t="s">
        <v>55</v>
      </c>
      <c r="C95">
        <v>21</v>
      </c>
      <c r="D95">
        <v>864</v>
      </c>
      <c r="E95" t="s">
        <v>37</v>
      </c>
      <c r="F95">
        <v>0</v>
      </c>
      <c r="G95" t="s">
        <v>56</v>
      </c>
    </row>
    <row r="96" spans="1:7">
      <c r="A96" t="s">
        <v>54</v>
      </c>
      <c r="B96" t="s">
        <v>55</v>
      </c>
      <c r="C96">
        <v>22</v>
      </c>
      <c r="D96">
        <v>865</v>
      </c>
      <c r="E96" t="s">
        <v>39</v>
      </c>
      <c r="F96">
        <v>0</v>
      </c>
    </row>
    <row r="97" spans="1:7">
      <c r="A97" t="s">
        <v>54</v>
      </c>
      <c r="B97" t="s">
        <v>55</v>
      </c>
      <c r="C97">
        <v>23</v>
      </c>
      <c r="D97">
        <v>866</v>
      </c>
      <c r="E97" t="s">
        <v>40</v>
      </c>
      <c r="F97">
        <v>0</v>
      </c>
    </row>
    <row r="98" spans="1:7">
      <c r="A98" t="s">
        <v>54</v>
      </c>
      <c r="B98" t="s">
        <v>55</v>
      </c>
      <c r="C98">
        <v>24</v>
      </c>
      <c r="D98">
        <v>867</v>
      </c>
      <c r="E98" t="s">
        <v>41</v>
      </c>
      <c r="F98">
        <v>0</v>
      </c>
    </row>
    <row r="99" spans="1:7">
      <c r="A99" t="s">
        <v>54</v>
      </c>
      <c r="B99" t="s">
        <v>55</v>
      </c>
      <c r="C99">
        <v>25</v>
      </c>
      <c r="D99">
        <v>868</v>
      </c>
      <c r="E99" t="s">
        <v>42</v>
      </c>
      <c r="F99">
        <v>0</v>
      </c>
    </row>
    <row r="100" spans="1:7">
      <c r="A100" t="s">
        <v>54</v>
      </c>
      <c r="B100" t="s">
        <v>55</v>
      </c>
      <c r="C100">
        <v>26</v>
      </c>
      <c r="D100">
        <v>869</v>
      </c>
      <c r="E100" t="s">
        <v>43</v>
      </c>
      <c r="F100">
        <v>0</v>
      </c>
    </row>
    <row r="101" spans="1:7">
      <c r="A101" t="s">
        <v>54</v>
      </c>
      <c r="B101" t="s">
        <v>55</v>
      </c>
      <c r="C101">
        <v>27</v>
      </c>
      <c r="D101">
        <v>870</v>
      </c>
      <c r="E101" t="s">
        <v>44</v>
      </c>
      <c r="F101">
        <v>0</v>
      </c>
    </row>
    <row r="102" spans="1:7">
      <c r="A102" t="s">
        <v>54</v>
      </c>
      <c r="B102" t="s">
        <v>55</v>
      </c>
      <c r="C102">
        <v>28</v>
      </c>
      <c r="D102">
        <v>871</v>
      </c>
      <c r="E102" t="s">
        <v>45</v>
      </c>
      <c r="F102">
        <v>0</v>
      </c>
    </row>
    <row r="103" spans="1:7">
      <c r="A103" t="s">
        <v>54</v>
      </c>
      <c r="B103" t="s">
        <v>55</v>
      </c>
      <c r="C103">
        <v>29</v>
      </c>
      <c r="D103">
        <v>872</v>
      </c>
      <c r="E103" t="s">
        <v>46</v>
      </c>
      <c r="F103">
        <v>0</v>
      </c>
    </row>
    <row r="104" spans="1:7">
      <c r="A104" t="s">
        <v>57</v>
      </c>
      <c r="B104" t="s">
        <v>58</v>
      </c>
      <c r="C104">
        <v>1</v>
      </c>
      <c r="D104">
        <v>846</v>
      </c>
      <c r="E104" t="s">
        <v>9</v>
      </c>
      <c r="F104">
        <v>0</v>
      </c>
      <c r="G104">
        <v>2</v>
      </c>
    </row>
    <row r="105" spans="1:7">
      <c r="A105" t="s">
        <v>57</v>
      </c>
      <c r="B105" t="s">
        <v>58</v>
      </c>
      <c r="C105">
        <v>2</v>
      </c>
      <c r="D105">
        <v>847</v>
      </c>
      <c r="E105" t="s">
        <v>10</v>
      </c>
      <c r="F105">
        <v>100</v>
      </c>
      <c r="G105">
        <v>2</v>
      </c>
    </row>
    <row r="106" spans="1:7">
      <c r="A106" t="s">
        <v>57</v>
      </c>
      <c r="B106" t="s">
        <v>58</v>
      </c>
      <c r="C106">
        <v>3</v>
      </c>
      <c r="D106">
        <v>848</v>
      </c>
      <c r="E106" t="s">
        <v>11</v>
      </c>
      <c r="F106">
        <v>100</v>
      </c>
      <c r="G106">
        <v>2</v>
      </c>
    </row>
    <row r="107" spans="1:7">
      <c r="A107" t="s">
        <v>57</v>
      </c>
      <c r="B107" t="s">
        <v>58</v>
      </c>
      <c r="C107">
        <v>4</v>
      </c>
      <c r="D107">
        <v>849</v>
      </c>
      <c r="E107" t="s">
        <v>12</v>
      </c>
      <c r="F107">
        <v>100</v>
      </c>
      <c r="G107">
        <v>1</v>
      </c>
    </row>
    <row r="108" spans="1:7">
      <c r="A108" t="s">
        <v>57</v>
      </c>
      <c r="B108" t="s">
        <v>58</v>
      </c>
      <c r="C108">
        <v>5</v>
      </c>
      <c r="D108">
        <v>850</v>
      </c>
      <c r="E108" t="s">
        <v>13</v>
      </c>
      <c r="F108">
        <v>100</v>
      </c>
      <c r="G108">
        <v>1</v>
      </c>
    </row>
    <row r="109" spans="1:7">
      <c r="A109" t="s">
        <v>57</v>
      </c>
      <c r="B109" t="s">
        <v>58</v>
      </c>
      <c r="C109">
        <v>6</v>
      </c>
      <c r="D109">
        <v>851</v>
      </c>
      <c r="E109" t="s">
        <v>14</v>
      </c>
      <c r="F109">
        <v>100</v>
      </c>
      <c r="G109" t="s">
        <v>15</v>
      </c>
    </row>
    <row r="110" spans="1:7">
      <c r="A110" t="s">
        <v>57</v>
      </c>
      <c r="B110" t="s">
        <v>58</v>
      </c>
      <c r="C110">
        <v>7</v>
      </c>
      <c r="D110">
        <v>853</v>
      </c>
      <c r="E110" t="s">
        <v>16</v>
      </c>
      <c r="F110">
        <v>0</v>
      </c>
      <c r="G110" t="s">
        <v>59</v>
      </c>
    </row>
    <row r="111" spans="1:7">
      <c r="A111" t="s">
        <v>57</v>
      </c>
      <c r="B111" t="s">
        <v>58</v>
      </c>
      <c r="C111">
        <v>8</v>
      </c>
      <c r="D111">
        <v>852</v>
      </c>
      <c r="E111" t="s">
        <v>18</v>
      </c>
      <c r="F111">
        <v>0</v>
      </c>
      <c r="G111" t="s">
        <v>60</v>
      </c>
    </row>
    <row r="112" spans="1:7">
      <c r="A112" t="s">
        <v>57</v>
      </c>
      <c r="B112" t="s">
        <v>58</v>
      </c>
      <c r="C112">
        <v>8</v>
      </c>
      <c r="D112">
        <v>852</v>
      </c>
      <c r="E112" t="s">
        <v>18</v>
      </c>
      <c r="F112">
        <v>0</v>
      </c>
      <c r="G112" t="s">
        <v>61</v>
      </c>
    </row>
    <row r="113" spans="1:7">
      <c r="A113" t="s">
        <v>57</v>
      </c>
      <c r="B113" t="s">
        <v>58</v>
      </c>
      <c r="C113">
        <v>9</v>
      </c>
      <c r="D113">
        <v>854</v>
      </c>
      <c r="E113" t="s">
        <v>21</v>
      </c>
      <c r="F113">
        <v>100</v>
      </c>
      <c r="G113">
        <v>3</v>
      </c>
    </row>
    <row r="114" spans="1:7">
      <c r="A114" t="s">
        <v>57</v>
      </c>
      <c r="B114" t="s">
        <v>58</v>
      </c>
      <c r="C114">
        <v>10</v>
      </c>
      <c r="D114">
        <v>855</v>
      </c>
      <c r="E114" t="s">
        <v>22</v>
      </c>
      <c r="F114">
        <v>100</v>
      </c>
      <c r="G114">
        <v>3</v>
      </c>
    </row>
    <row r="115" spans="1:7">
      <c r="A115" t="s">
        <v>57</v>
      </c>
      <c r="B115" t="s">
        <v>58</v>
      </c>
      <c r="C115">
        <v>11</v>
      </c>
      <c r="D115">
        <v>856</v>
      </c>
      <c r="E115" t="s">
        <v>23</v>
      </c>
      <c r="F115">
        <v>100</v>
      </c>
      <c r="G115">
        <v>2</v>
      </c>
    </row>
    <row r="116" spans="1:7">
      <c r="A116" t="s">
        <v>57</v>
      </c>
      <c r="B116" t="s">
        <v>58</v>
      </c>
      <c r="C116">
        <v>12</v>
      </c>
      <c r="D116">
        <v>858</v>
      </c>
      <c r="E116" t="s">
        <v>24</v>
      </c>
      <c r="F116">
        <v>100</v>
      </c>
      <c r="G116">
        <v>1</v>
      </c>
    </row>
    <row r="117" spans="1:7">
      <c r="A117" t="s">
        <v>57</v>
      </c>
      <c r="B117" t="s">
        <v>58</v>
      </c>
      <c r="C117">
        <v>13</v>
      </c>
      <c r="D117">
        <v>857</v>
      </c>
      <c r="E117" t="s">
        <v>25</v>
      </c>
      <c r="F117">
        <v>100</v>
      </c>
      <c r="G117">
        <v>2</v>
      </c>
    </row>
    <row r="118" spans="1:7">
      <c r="A118" t="s">
        <v>57</v>
      </c>
      <c r="B118" t="s">
        <v>58</v>
      </c>
      <c r="C118">
        <v>14</v>
      </c>
      <c r="D118">
        <v>873</v>
      </c>
      <c r="E118" t="s">
        <v>26</v>
      </c>
      <c r="F118">
        <v>100</v>
      </c>
      <c r="G118">
        <v>4</v>
      </c>
    </row>
    <row r="119" spans="1:7">
      <c r="A119" t="s">
        <v>57</v>
      </c>
      <c r="B119" t="s">
        <v>58</v>
      </c>
      <c r="C119">
        <v>15</v>
      </c>
      <c r="D119">
        <v>859</v>
      </c>
      <c r="E119" t="s">
        <v>27</v>
      </c>
      <c r="F119">
        <v>0</v>
      </c>
      <c r="G119" t="s">
        <v>62</v>
      </c>
    </row>
    <row r="120" spans="1:7">
      <c r="A120" t="s">
        <v>57</v>
      </c>
      <c r="B120" t="s">
        <v>58</v>
      </c>
      <c r="C120">
        <v>15</v>
      </c>
      <c r="D120">
        <v>859</v>
      </c>
      <c r="E120" t="s">
        <v>27</v>
      </c>
      <c r="F120">
        <v>0</v>
      </c>
      <c r="G120" t="s">
        <v>62</v>
      </c>
    </row>
    <row r="121" spans="1:7">
      <c r="A121" t="s">
        <v>57</v>
      </c>
      <c r="B121" t="s">
        <v>58</v>
      </c>
      <c r="C121">
        <v>15</v>
      </c>
      <c r="D121">
        <v>859</v>
      </c>
      <c r="E121" t="s">
        <v>27</v>
      </c>
      <c r="F121">
        <v>0</v>
      </c>
      <c r="G121" t="s">
        <v>62</v>
      </c>
    </row>
    <row r="122" spans="1:7">
      <c r="A122" t="s">
        <v>57</v>
      </c>
      <c r="B122" t="s">
        <v>58</v>
      </c>
      <c r="C122">
        <v>16</v>
      </c>
      <c r="D122">
        <v>860</v>
      </c>
      <c r="E122" t="s">
        <v>28</v>
      </c>
      <c r="F122">
        <v>0</v>
      </c>
      <c r="G122" t="s">
        <v>63</v>
      </c>
    </row>
    <row r="123" spans="1:7">
      <c r="A123" t="s">
        <v>57</v>
      </c>
      <c r="B123" t="s">
        <v>58</v>
      </c>
      <c r="C123">
        <v>17</v>
      </c>
      <c r="D123">
        <v>861</v>
      </c>
      <c r="E123" t="s">
        <v>31</v>
      </c>
      <c r="F123">
        <v>0</v>
      </c>
      <c r="G123" t="s">
        <v>34</v>
      </c>
    </row>
    <row r="124" spans="1:7">
      <c r="A124" t="s">
        <v>57</v>
      </c>
      <c r="B124" t="s">
        <v>58</v>
      </c>
      <c r="C124">
        <v>17</v>
      </c>
      <c r="D124">
        <v>861</v>
      </c>
      <c r="E124" t="s">
        <v>31</v>
      </c>
      <c r="F124">
        <v>0</v>
      </c>
      <c r="G124" t="s">
        <v>34</v>
      </c>
    </row>
    <row r="125" spans="1:7">
      <c r="A125" t="s">
        <v>57</v>
      </c>
      <c r="B125" t="s">
        <v>58</v>
      </c>
      <c r="C125">
        <v>17</v>
      </c>
      <c r="D125">
        <v>861</v>
      </c>
      <c r="E125" t="s">
        <v>31</v>
      </c>
      <c r="F125">
        <v>0</v>
      </c>
      <c r="G125" t="s">
        <v>34</v>
      </c>
    </row>
    <row r="126" spans="1:7">
      <c r="A126" t="s">
        <v>57</v>
      </c>
      <c r="B126" t="s">
        <v>58</v>
      </c>
      <c r="C126">
        <v>18</v>
      </c>
      <c r="D126">
        <v>874</v>
      </c>
      <c r="E126" t="s">
        <v>33</v>
      </c>
      <c r="F126">
        <v>0</v>
      </c>
      <c r="G126" t="s">
        <v>34</v>
      </c>
    </row>
    <row r="127" spans="1:7">
      <c r="A127" t="s">
        <v>57</v>
      </c>
      <c r="B127" t="s">
        <v>58</v>
      </c>
      <c r="C127">
        <v>19</v>
      </c>
      <c r="D127">
        <v>862</v>
      </c>
      <c r="E127" t="s">
        <v>35</v>
      </c>
      <c r="F127">
        <v>0</v>
      </c>
      <c r="G127">
        <v>1</v>
      </c>
    </row>
    <row r="128" spans="1:7">
      <c r="A128" t="s">
        <v>57</v>
      </c>
      <c r="B128" t="s">
        <v>58</v>
      </c>
      <c r="C128">
        <v>20</v>
      </c>
      <c r="D128">
        <v>863</v>
      </c>
      <c r="E128" t="s">
        <v>36</v>
      </c>
      <c r="F128">
        <v>0</v>
      </c>
      <c r="G128" t="s">
        <v>34</v>
      </c>
    </row>
    <row r="129" spans="1:7">
      <c r="A129" t="s">
        <v>57</v>
      </c>
      <c r="B129" t="s">
        <v>58</v>
      </c>
      <c r="C129">
        <v>21</v>
      </c>
      <c r="D129">
        <v>864</v>
      </c>
      <c r="E129" t="s">
        <v>37</v>
      </c>
      <c r="F129">
        <v>0</v>
      </c>
      <c r="G129" t="s">
        <v>64</v>
      </c>
    </row>
    <row r="130" spans="1:7">
      <c r="A130" t="s">
        <v>57</v>
      </c>
      <c r="B130" t="s">
        <v>58</v>
      </c>
      <c r="C130">
        <v>22</v>
      </c>
      <c r="D130">
        <v>865</v>
      </c>
      <c r="E130" t="s">
        <v>39</v>
      </c>
      <c r="F130">
        <v>100</v>
      </c>
      <c r="G130">
        <v>1</v>
      </c>
    </row>
    <row r="131" spans="1:7">
      <c r="A131" t="s">
        <v>57</v>
      </c>
      <c r="B131" t="s">
        <v>58</v>
      </c>
      <c r="C131">
        <v>23</v>
      </c>
      <c r="D131">
        <v>866</v>
      </c>
      <c r="E131" t="s">
        <v>40</v>
      </c>
      <c r="F131">
        <v>0</v>
      </c>
      <c r="G131">
        <v>4</v>
      </c>
    </row>
    <row r="132" spans="1:7">
      <c r="A132" t="s">
        <v>57</v>
      </c>
      <c r="B132" t="s">
        <v>58</v>
      </c>
      <c r="C132">
        <v>24</v>
      </c>
      <c r="D132">
        <v>867</v>
      </c>
      <c r="E132" t="s">
        <v>41</v>
      </c>
      <c r="F132">
        <v>100</v>
      </c>
      <c r="G132">
        <v>2</v>
      </c>
    </row>
    <row r="133" spans="1:7">
      <c r="A133" t="s">
        <v>57</v>
      </c>
      <c r="B133" t="s">
        <v>58</v>
      </c>
      <c r="C133">
        <v>25</v>
      </c>
      <c r="D133">
        <v>868</v>
      </c>
      <c r="E133" t="s">
        <v>42</v>
      </c>
      <c r="F133">
        <v>0</v>
      </c>
      <c r="G133">
        <v>3</v>
      </c>
    </row>
    <row r="134" spans="1:7">
      <c r="A134" t="s">
        <v>57</v>
      </c>
      <c r="B134" t="s">
        <v>58</v>
      </c>
      <c r="C134">
        <v>26</v>
      </c>
      <c r="D134">
        <v>869</v>
      </c>
      <c r="E134" t="s">
        <v>43</v>
      </c>
      <c r="F134">
        <v>0</v>
      </c>
      <c r="G134">
        <v>1</v>
      </c>
    </row>
    <row r="135" spans="1:7">
      <c r="A135" t="s">
        <v>57</v>
      </c>
      <c r="B135" t="s">
        <v>58</v>
      </c>
      <c r="C135">
        <v>27</v>
      </c>
      <c r="D135">
        <v>870</v>
      </c>
      <c r="E135" t="s">
        <v>44</v>
      </c>
      <c r="F135">
        <v>0</v>
      </c>
      <c r="G135">
        <v>3</v>
      </c>
    </row>
    <row r="136" spans="1:7">
      <c r="A136" t="s">
        <v>57</v>
      </c>
      <c r="B136" t="s">
        <v>58</v>
      </c>
      <c r="C136">
        <v>28</v>
      </c>
      <c r="D136">
        <v>871</v>
      </c>
      <c r="E136" t="s">
        <v>45</v>
      </c>
      <c r="F136">
        <v>0</v>
      </c>
      <c r="G136">
        <v>2</v>
      </c>
    </row>
    <row r="137" spans="1:7">
      <c r="A137" t="s">
        <v>57</v>
      </c>
      <c r="B137" t="s">
        <v>58</v>
      </c>
      <c r="C137">
        <v>29</v>
      </c>
      <c r="D137">
        <v>872</v>
      </c>
      <c r="E137" t="s">
        <v>46</v>
      </c>
      <c r="F137">
        <v>0</v>
      </c>
      <c r="G137">
        <v>2</v>
      </c>
    </row>
    <row r="138" spans="1:7">
      <c r="A138" t="s">
        <v>65</v>
      </c>
      <c r="B138" t="s">
        <v>66</v>
      </c>
      <c r="C138">
        <v>1</v>
      </c>
      <c r="D138">
        <v>846</v>
      </c>
      <c r="E138" t="s">
        <v>9</v>
      </c>
      <c r="F138">
        <v>0</v>
      </c>
    </row>
    <row r="139" spans="1:7">
      <c r="A139" t="s">
        <v>65</v>
      </c>
      <c r="B139" t="s">
        <v>66</v>
      </c>
      <c r="C139">
        <v>2</v>
      </c>
      <c r="D139">
        <v>847</v>
      </c>
      <c r="E139" t="s">
        <v>10</v>
      </c>
      <c r="F139">
        <v>0</v>
      </c>
      <c r="G139">
        <v>1</v>
      </c>
    </row>
    <row r="140" spans="1:7">
      <c r="A140" t="s">
        <v>65</v>
      </c>
      <c r="B140" t="s">
        <v>66</v>
      </c>
      <c r="C140">
        <v>3</v>
      </c>
      <c r="D140">
        <v>848</v>
      </c>
      <c r="E140" t="s">
        <v>11</v>
      </c>
      <c r="F140">
        <v>100</v>
      </c>
      <c r="G140">
        <v>2</v>
      </c>
    </row>
    <row r="141" spans="1:7">
      <c r="A141" t="s">
        <v>65</v>
      </c>
      <c r="B141" t="s">
        <v>66</v>
      </c>
      <c r="C141">
        <v>4</v>
      </c>
      <c r="D141">
        <v>849</v>
      </c>
      <c r="E141" t="s">
        <v>12</v>
      </c>
      <c r="F141">
        <v>0</v>
      </c>
      <c r="G141">
        <v>4</v>
      </c>
    </row>
    <row r="142" spans="1:7">
      <c r="A142" t="s">
        <v>65</v>
      </c>
      <c r="B142" t="s">
        <v>66</v>
      </c>
      <c r="C142">
        <v>5</v>
      </c>
      <c r="D142">
        <v>850</v>
      </c>
      <c r="E142" t="s">
        <v>13</v>
      </c>
      <c r="F142">
        <v>0</v>
      </c>
      <c r="G142">
        <v>2</v>
      </c>
    </row>
    <row r="143" spans="1:7">
      <c r="A143" t="s">
        <v>65</v>
      </c>
      <c r="B143" t="s">
        <v>66</v>
      </c>
      <c r="C143">
        <v>6</v>
      </c>
      <c r="D143">
        <v>851</v>
      </c>
      <c r="E143" t="s">
        <v>14</v>
      </c>
      <c r="F143">
        <v>0</v>
      </c>
      <c r="G143" t="s">
        <v>67</v>
      </c>
    </row>
    <row r="144" spans="1:7">
      <c r="A144" t="s">
        <v>65</v>
      </c>
      <c r="B144" t="s">
        <v>66</v>
      </c>
      <c r="C144">
        <v>7</v>
      </c>
      <c r="D144">
        <v>853</v>
      </c>
      <c r="E144" t="s">
        <v>16</v>
      </c>
      <c r="F144">
        <v>0</v>
      </c>
      <c r="G144" t="s">
        <v>34</v>
      </c>
    </row>
    <row r="145" spans="1:7">
      <c r="A145" t="s">
        <v>65</v>
      </c>
      <c r="B145" t="s">
        <v>66</v>
      </c>
      <c r="C145">
        <v>8</v>
      </c>
      <c r="D145">
        <v>852</v>
      </c>
      <c r="E145" t="s">
        <v>18</v>
      </c>
      <c r="F145">
        <v>0</v>
      </c>
      <c r="G145" t="s">
        <v>34</v>
      </c>
    </row>
    <row r="146" spans="1:7">
      <c r="A146" t="s">
        <v>65</v>
      </c>
      <c r="B146" t="s">
        <v>66</v>
      </c>
      <c r="C146">
        <v>8</v>
      </c>
      <c r="D146">
        <v>852</v>
      </c>
      <c r="E146" t="s">
        <v>18</v>
      </c>
      <c r="F146">
        <v>0</v>
      </c>
      <c r="G146" t="s">
        <v>34</v>
      </c>
    </row>
    <row r="147" spans="1:7">
      <c r="A147" t="s">
        <v>65</v>
      </c>
      <c r="B147" t="s">
        <v>66</v>
      </c>
      <c r="C147">
        <v>9</v>
      </c>
      <c r="D147">
        <v>854</v>
      </c>
      <c r="E147" t="s">
        <v>21</v>
      </c>
      <c r="F147">
        <v>0</v>
      </c>
    </row>
    <row r="148" spans="1:7">
      <c r="A148" t="s">
        <v>65</v>
      </c>
      <c r="B148" t="s">
        <v>66</v>
      </c>
      <c r="C148">
        <v>10</v>
      </c>
      <c r="D148">
        <v>855</v>
      </c>
      <c r="E148" t="s">
        <v>22</v>
      </c>
      <c r="F148">
        <v>0</v>
      </c>
    </row>
    <row r="149" spans="1:7">
      <c r="A149" t="s">
        <v>65</v>
      </c>
      <c r="B149" t="s">
        <v>66</v>
      </c>
      <c r="C149">
        <v>11</v>
      </c>
      <c r="D149">
        <v>856</v>
      </c>
      <c r="E149" t="s">
        <v>23</v>
      </c>
      <c r="F149">
        <v>0</v>
      </c>
    </row>
    <row r="150" spans="1:7">
      <c r="A150" t="s">
        <v>65</v>
      </c>
      <c r="B150" t="s">
        <v>66</v>
      </c>
      <c r="C150">
        <v>12</v>
      </c>
      <c r="D150">
        <v>858</v>
      </c>
      <c r="E150" t="s">
        <v>24</v>
      </c>
      <c r="F150">
        <v>0</v>
      </c>
    </row>
    <row r="151" spans="1:7">
      <c r="A151" t="s">
        <v>65</v>
      </c>
      <c r="B151" t="s">
        <v>66</v>
      </c>
      <c r="C151">
        <v>13</v>
      </c>
      <c r="D151">
        <v>857</v>
      </c>
      <c r="E151" t="s">
        <v>25</v>
      </c>
      <c r="F151">
        <v>0</v>
      </c>
    </row>
    <row r="152" spans="1:7">
      <c r="A152" t="s">
        <v>65</v>
      </c>
      <c r="B152" t="s">
        <v>66</v>
      </c>
      <c r="C152">
        <v>14</v>
      </c>
      <c r="D152">
        <v>873</v>
      </c>
      <c r="E152" t="s">
        <v>26</v>
      </c>
      <c r="F152">
        <v>0</v>
      </c>
    </row>
    <row r="153" spans="1:7">
      <c r="A153" t="s">
        <v>65</v>
      </c>
      <c r="B153" t="s">
        <v>66</v>
      </c>
      <c r="C153">
        <v>15</v>
      </c>
      <c r="D153">
        <v>859</v>
      </c>
      <c r="E153" t="s">
        <v>27</v>
      </c>
      <c r="F153">
        <v>0</v>
      </c>
      <c r="G153" t="s">
        <v>34</v>
      </c>
    </row>
    <row r="154" spans="1:7">
      <c r="A154" t="s">
        <v>65</v>
      </c>
      <c r="B154" t="s">
        <v>66</v>
      </c>
      <c r="C154">
        <v>15</v>
      </c>
      <c r="D154">
        <v>859</v>
      </c>
      <c r="E154" t="s">
        <v>27</v>
      </c>
      <c r="F154">
        <v>0</v>
      </c>
      <c r="G154" t="s">
        <v>34</v>
      </c>
    </row>
    <row r="155" spans="1:7">
      <c r="A155" t="s">
        <v>65</v>
      </c>
      <c r="B155" t="s">
        <v>66</v>
      </c>
      <c r="C155">
        <v>15</v>
      </c>
      <c r="D155">
        <v>859</v>
      </c>
      <c r="E155" t="s">
        <v>27</v>
      </c>
      <c r="F155">
        <v>0</v>
      </c>
      <c r="G155" t="s">
        <v>34</v>
      </c>
    </row>
    <row r="156" spans="1:7">
      <c r="A156" t="s">
        <v>65</v>
      </c>
      <c r="B156" t="s">
        <v>66</v>
      </c>
      <c r="C156">
        <v>16</v>
      </c>
      <c r="D156">
        <v>860</v>
      </c>
      <c r="E156" t="s">
        <v>28</v>
      </c>
      <c r="F156">
        <v>0</v>
      </c>
      <c r="G156" t="s">
        <v>34</v>
      </c>
    </row>
    <row r="157" spans="1:7">
      <c r="A157" t="s">
        <v>65</v>
      </c>
      <c r="B157" t="s">
        <v>66</v>
      </c>
      <c r="C157">
        <v>17</v>
      </c>
      <c r="D157">
        <v>861</v>
      </c>
      <c r="E157" t="s">
        <v>31</v>
      </c>
      <c r="F157">
        <v>0</v>
      </c>
      <c r="G157" t="s">
        <v>34</v>
      </c>
    </row>
    <row r="158" spans="1:7">
      <c r="A158" t="s">
        <v>65</v>
      </c>
      <c r="B158" t="s">
        <v>66</v>
      </c>
      <c r="C158">
        <v>17</v>
      </c>
      <c r="D158">
        <v>861</v>
      </c>
      <c r="E158" t="s">
        <v>31</v>
      </c>
      <c r="F158">
        <v>0</v>
      </c>
      <c r="G158" t="s">
        <v>34</v>
      </c>
    </row>
    <row r="159" spans="1:7">
      <c r="A159" t="s">
        <v>65</v>
      </c>
      <c r="B159" t="s">
        <v>66</v>
      </c>
      <c r="C159">
        <v>17</v>
      </c>
      <c r="D159">
        <v>861</v>
      </c>
      <c r="E159" t="s">
        <v>31</v>
      </c>
      <c r="F159">
        <v>0</v>
      </c>
      <c r="G159" t="s">
        <v>34</v>
      </c>
    </row>
    <row r="160" spans="1:7">
      <c r="A160" t="s">
        <v>65</v>
      </c>
      <c r="B160" t="s">
        <v>66</v>
      </c>
      <c r="C160">
        <v>18</v>
      </c>
      <c r="D160">
        <v>874</v>
      </c>
      <c r="E160" t="s">
        <v>33</v>
      </c>
      <c r="F160">
        <v>0</v>
      </c>
      <c r="G160" t="s">
        <v>34</v>
      </c>
    </row>
    <row r="161" spans="1:7">
      <c r="A161" t="s">
        <v>65</v>
      </c>
      <c r="B161" t="s">
        <v>66</v>
      </c>
      <c r="C161">
        <v>19</v>
      </c>
      <c r="D161">
        <v>862</v>
      </c>
      <c r="E161" t="s">
        <v>35</v>
      </c>
      <c r="F161">
        <v>0</v>
      </c>
    </row>
    <row r="162" spans="1:7">
      <c r="A162" t="s">
        <v>65</v>
      </c>
      <c r="B162" t="s">
        <v>66</v>
      </c>
      <c r="C162">
        <v>20</v>
      </c>
      <c r="D162">
        <v>863</v>
      </c>
      <c r="E162" t="s">
        <v>36</v>
      </c>
      <c r="F162">
        <v>0</v>
      </c>
      <c r="G162" t="s">
        <v>34</v>
      </c>
    </row>
    <row r="163" spans="1:7">
      <c r="A163" t="s">
        <v>65</v>
      </c>
      <c r="B163" t="s">
        <v>66</v>
      </c>
      <c r="C163">
        <v>21</v>
      </c>
      <c r="D163">
        <v>864</v>
      </c>
      <c r="E163" t="s">
        <v>37</v>
      </c>
      <c r="F163">
        <v>0</v>
      </c>
      <c r="G163" t="s">
        <v>56</v>
      </c>
    </row>
    <row r="164" spans="1:7">
      <c r="A164" t="s">
        <v>65</v>
      </c>
      <c r="B164" t="s">
        <v>66</v>
      </c>
      <c r="C164">
        <v>22</v>
      </c>
      <c r="D164">
        <v>865</v>
      </c>
      <c r="E164" t="s">
        <v>39</v>
      </c>
      <c r="F164">
        <v>0</v>
      </c>
    </row>
    <row r="165" spans="1:7">
      <c r="A165" t="s">
        <v>65</v>
      </c>
      <c r="B165" t="s">
        <v>66</v>
      </c>
      <c r="C165">
        <v>23</v>
      </c>
      <c r="D165">
        <v>866</v>
      </c>
      <c r="E165" t="s">
        <v>40</v>
      </c>
      <c r="F165">
        <v>0</v>
      </c>
    </row>
    <row r="166" spans="1:7">
      <c r="A166" t="s">
        <v>65</v>
      </c>
      <c r="B166" t="s">
        <v>66</v>
      </c>
      <c r="C166">
        <v>24</v>
      </c>
      <c r="D166">
        <v>867</v>
      </c>
      <c r="E166" t="s">
        <v>41</v>
      </c>
      <c r="F166">
        <v>0</v>
      </c>
    </row>
    <row r="167" spans="1:7">
      <c r="A167" t="s">
        <v>65</v>
      </c>
      <c r="B167" t="s">
        <v>66</v>
      </c>
      <c r="C167">
        <v>25</v>
      </c>
      <c r="D167">
        <v>868</v>
      </c>
      <c r="E167" t="s">
        <v>42</v>
      </c>
      <c r="F167">
        <v>0</v>
      </c>
    </row>
    <row r="168" spans="1:7">
      <c r="A168" t="s">
        <v>65</v>
      </c>
      <c r="B168" t="s">
        <v>66</v>
      </c>
      <c r="C168">
        <v>26</v>
      </c>
      <c r="D168">
        <v>869</v>
      </c>
      <c r="E168" t="s">
        <v>43</v>
      </c>
      <c r="F168">
        <v>0</v>
      </c>
    </row>
    <row r="169" spans="1:7">
      <c r="A169" t="s">
        <v>65</v>
      </c>
      <c r="B169" t="s">
        <v>66</v>
      </c>
      <c r="C169">
        <v>27</v>
      </c>
      <c r="D169">
        <v>870</v>
      </c>
      <c r="E169" t="s">
        <v>44</v>
      </c>
      <c r="F169">
        <v>0</v>
      </c>
    </row>
    <row r="170" spans="1:7">
      <c r="A170" t="s">
        <v>65</v>
      </c>
      <c r="B170" t="s">
        <v>66</v>
      </c>
      <c r="C170">
        <v>28</v>
      </c>
      <c r="D170">
        <v>871</v>
      </c>
      <c r="E170" t="s">
        <v>45</v>
      </c>
      <c r="F170">
        <v>0</v>
      </c>
    </row>
    <row r="171" spans="1:7">
      <c r="A171" t="s">
        <v>65</v>
      </c>
      <c r="B171" t="s">
        <v>66</v>
      </c>
      <c r="C171">
        <v>29</v>
      </c>
      <c r="D171">
        <v>872</v>
      </c>
      <c r="E171" t="s">
        <v>46</v>
      </c>
      <c r="F171">
        <v>0</v>
      </c>
    </row>
    <row r="172" spans="1:7">
      <c r="A172" t="s">
        <v>68</v>
      </c>
      <c r="B172" t="s">
        <v>69</v>
      </c>
      <c r="C172">
        <v>1</v>
      </c>
      <c r="D172">
        <v>846</v>
      </c>
      <c r="E172" t="s">
        <v>9</v>
      </c>
      <c r="F172">
        <v>0</v>
      </c>
      <c r="G172">
        <v>2</v>
      </c>
    </row>
    <row r="173" spans="1:7">
      <c r="A173" t="s">
        <v>68</v>
      </c>
      <c r="B173" t="s">
        <v>69</v>
      </c>
      <c r="C173">
        <v>2</v>
      </c>
      <c r="D173">
        <v>847</v>
      </c>
      <c r="E173" t="s">
        <v>10</v>
      </c>
      <c r="F173">
        <v>100</v>
      </c>
      <c r="G173">
        <v>2</v>
      </c>
    </row>
    <row r="174" spans="1:7">
      <c r="A174" t="s">
        <v>68</v>
      </c>
      <c r="B174" t="s">
        <v>69</v>
      </c>
      <c r="C174">
        <v>3</v>
      </c>
      <c r="D174">
        <v>848</v>
      </c>
      <c r="E174" t="s">
        <v>11</v>
      </c>
      <c r="F174">
        <v>0</v>
      </c>
      <c r="G174">
        <v>1</v>
      </c>
    </row>
    <row r="175" spans="1:7">
      <c r="A175" t="s">
        <v>68</v>
      </c>
      <c r="B175" t="s">
        <v>69</v>
      </c>
      <c r="C175">
        <v>4</v>
      </c>
      <c r="D175">
        <v>849</v>
      </c>
      <c r="E175" t="s">
        <v>12</v>
      </c>
      <c r="F175">
        <v>0</v>
      </c>
      <c r="G175">
        <v>4</v>
      </c>
    </row>
    <row r="176" spans="1:7">
      <c r="A176" t="s">
        <v>68</v>
      </c>
      <c r="B176" t="s">
        <v>69</v>
      </c>
      <c r="C176">
        <v>5</v>
      </c>
      <c r="D176">
        <v>850</v>
      </c>
      <c r="E176" t="s">
        <v>13</v>
      </c>
      <c r="F176">
        <v>100</v>
      </c>
      <c r="G176">
        <v>1</v>
      </c>
    </row>
    <row r="177" spans="1:7">
      <c r="A177" t="s">
        <v>68</v>
      </c>
      <c r="B177" t="s">
        <v>69</v>
      </c>
      <c r="C177">
        <v>6</v>
      </c>
      <c r="D177">
        <v>851</v>
      </c>
      <c r="E177" t="s">
        <v>14</v>
      </c>
      <c r="F177">
        <v>100</v>
      </c>
      <c r="G177" t="s">
        <v>15</v>
      </c>
    </row>
    <row r="178" spans="1:7">
      <c r="A178" t="s">
        <v>68</v>
      </c>
      <c r="B178" t="s">
        <v>69</v>
      </c>
      <c r="C178">
        <v>7</v>
      </c>
      <c r="D178">
        <v>853</v>
      </c>
      <c r="E178" t="s">
        <v>16</v>
      </c>
      <c r="F178">
        <v>0</v>
      </c>
      <c r="G178" t="s">
        <v>70</v>
      </c>
    </row>
    <row r="179" spans="1:7">
      <c r="A179" t="s">
        <v>68</v>
      </c>
      <c r="B179" t="s">
        <v>69</v>
      </c>
      <c r="C179">
        <v>8</v>
      </c>
      <c r="D179">
        <v>852</v>
      </c>
      <c r="E179" t="s">
        <v>18</v>
      </c>
      <c r="F179">
        <v>0</v>
      </c>
      <c r="G179" t="s">
        <v>71</v>
      </c>
    </row>
    <row r="180" spans="1:7">
      <c r="A180" t="s">
        <v>68</v>
      </c>
      <c r="B180" t="s">
        <v>69</v>
      </c>
      <c r="C180">
        <v>8</v>
      </c>
      <c r="D180">
        <v>852</v>
      </c>
      <c r="E180" t="s">
        <v>18</v>
      </c>
      <c r="F180">
        <v>0</v>
      </c>
      <c r="G180" t="s">
        <v>72</v>
      </c>
    </row>
    <row r="181" spans="1:7">
      <c r="A181" t="s">
        <v>68</v>
      </c>
      <c r="B181" t="s">
        <v>69</v>
      </c>
      <c r="C181">
        <v>9</v>
      </c>
      <c r="D181">
        <v>854</v>
      </c>
      <c r="E181" t="s">
        <v>21</v>
      </c>
      <c r="F181">
        <v>100</v>
      </c>
      <c r="G181">
        <v>3</v>
      </c>
    </row>
    <row r="182" spans="1:7">
      <c r="A182" t="s">
        <v>68</v>
      </c>
      <c r="B182" t="s">
        <v>69</v>
      </c>
      <c r="C182">
        <v>10</v>
      </c>
      <c r="D182">
        <v>855</v>
      </c>
      <c r="E182" t="s">
        <v>22</v>
      </c>
      <c r="F182">
        <v>100</v>
      </c>
      <c r="G182">
        <v>3</v>
      </c>
    </row>
    <row r="183" spans="1:7">
      <c r="A183" t="s">
        <v>68</v>
      </c>
      <c r="B183" t="s">
        <v>69</v>
      </c>
      <c r="C183">
        <v>11</v>
      </c>
      <c r="D183">
        <v>856</v>
      </c>
      <c r="E183" t="s">
        <v>23</v>
      </c>
      <c r="F183">
        <v>100</v>
      </c>
      <c r="G183">
        <v>2</v>
      </c>
    </row>
    <row r="184" spans="1:7">
      <c r="A184" t="s">
        <v>68</v>
      </c>
      <c r="B184" t="s">
        <v>69</v>
      </c>
      <c r="C184">
        <v>12</v>
      </c>
      <c r="D184">
        <v>858</v>
      </c>
      <c r="E184" t="s">
        <v>24</v>
      </c>
      <c r="F184">
        <v>0</v>
      </c>
      <c r="G184">
        <v>4</v>
      </c>
    </row>
    <row r="185" spans="1:7">
      <c r="A185" t="s">
        <v>68</v>
      </c>
      <c r="B185" t="s">
        <v>69</v>
      </c>
      <c r="C185">
        <v>13</v>
      </c>
      <c r="D185">
        <v>857</v>
      </c>
      <c r="E185" t="s">
        <v>25</v>
      </c>
      <c r="F185">
        <v>100</v>
      </c>
      <c r="G185">
        <v>2</v>
      </c>
    </row>
    <row r="186" spans="1:7">
      <c r="A186" t="s">
        <v>68</v>
      </c>
      <c r="B186" t="s">
        <v>69</v>
      </c>
      <c r="C186">
        <v>14</v>
      </c>
      <c r="D186">
        <v>873</v>
      </c>
      <c r="E186" t="s">
        <v>26</v>
      </c>
      <c r="F186">
        <v>0</v>
      </c>
      <c r="G186">
        <v>1</v>
      </c>
    </row>
    <row r="187" spans="1:7">
      <c r="A187" t="s">
        <v>68</v>
      </c>
      <c r="B187" t="s">
        <v>69</v>
      </c>
      <c r="C187">
        <v>15</v>
      </c>
      <c r="D187">
        <v>859</v>
      </c>
      <c r="E187" t="s">
        <v>27</v>
      </c>
      <c r="F187">
        <v>0</v>
      </c>
      <c r="G187" t="s">
        <v>34</v>
      </c>
    </row>
    <row r="188" spans="1:7">
      <c r="A188" t="s">
        <v>68</v>
      </c>
      <c r="B188" t="s">
        <v>69</v>
      </c>
      <c r="C188">
        <v>15</v>
      </c>
      <c r="D188">
        <v>859</v>
      </c>
      <c r="E188" t="s">
        <v>27</v>
      </c>
      <c r="F188">
        <v>0</v>
      </c>
      <c r="G188" t="s">
        <v>34</v>
      </c>
    </row>
    <row r="189" spans="1:7">
      <c r="A189" t="s">
        <v>68</v>
      </c>
      <c r="B189" t="s">
        <v>69</v>
      </c>
      <c r="C189">
        <v>15</v>
      </c>
      <c r="D189">
        <v>859</v>
      </c>
      <c r="E189" t="s">
        <v>27</v>
      </c>
      <c r="F189">
        <v>0</v>
      </c>
      <c r="G189" t="s">
        <v>34</v>
      </c>
    </row>
    <row r="190" spans="1:7">
      <c r="A190" t="s">
        <v>68</v>
      </c>
      <c r="B190" t="s">
        <v>69</v>
      </c>
      <c r="C190">
        <v>16</v>
      </c>
      <c r="D190">
        <v>860</v>
      </c>
      <c r="E190" t="s">
        <v>28</v>
      </c>
      <c r="F190">
        <v>0</v>
      </c>
      <c r="G190" t="s">
        <v>34</v>
      </c>
    </row>
    <row r="191" spans="1:7">
      <c r="A191" t="s">
        <v>68</v>
      </c>
      <c r="B191" t="s">
        <v>69</v>
      </c>
      <c r="C191">
        <v>17</v>
      </c>
      <c r="D191">
        <v>861</v>
      </c>
      <c r="E191" t="s">
        <v>31</v>
      </c>
      <c r="F191">
        <v>0</v>
      </c>
      <c r="G191" t="s">
        <v>34</v>
      </c>
    </row>
    <row r="192" spans="1:7">
      <c r="A192" t="s">
        <v>68</v>
      </c>
      <c r="B192" t="s">
        <v>69</v>
      </c>
      <c r="C192">
        <v>17</v>
      </c>
      <c r="D192">
        <v>861</v>
      </c>
      <c r="E192" t="s">
        <v>31</v>
      </c>
      <c r="F192">
        <v>0</v>
      </c>
      <c r="G192" t="s">
        <v>34</v>
      </c>
    </row>
    <row r="193" spans="1:7">
      <c r="A193" t="s">
        <v>68</v>
      </c>
      <c r="B193" t="s">
        <v>69</v>
      </c>
      <c r="C193">
        <v>17</v>
      </c>
      <c r="D193">
        <v>861</v>
      </c>
      <c r="E193" t="s">
        <v>31</v>
      </c>
      <c r="F193">
        <v>0</v>
      </c>
      <c r="G193" t="s">
        <v>34</v>
      </c>
    </row>
    <row r="194" spans="1:7">
      <c r="A194" t="s">
        <v>68</v>
      </c>
      <c r="B194" t="s">
        <v>69</v>
      </c>
      <c r="C194">
        <v>18</v>
      </c>
      <c r="D194">
        <v>874</v>
      </c>
      <c r="E194" t="s">
        <v>33</v>
      </c>
      <c r="F194">
        <v>0</v>
      </c>
      <c r="G194" t="s">
        <v>34</v>
      </c>
    </row>
    <row r="195" spans="1:7">
      <c r="A195" t="s">
        <v>68</v>
      </c>
      <c r="B195" t="s">
        <v>69</v>
      </c>
      <c r="C195">
        <v>19</v>
      </c>
      <c r="D195">
        <v>862</v>
      </c>
      <c r="E195" t="s">
        <v>35</v>
      </c>
      <c r="F195">
        <v>100</v>
      </c>
      <c r="G195">
        <v>2</v>
      </c>
    </row>
    <row r="196" spans="1:7">
      <c r="A196" t="s">
        <v>68</v>
      </c>
      <c r="B196" t="s">
        <v>69</v>
      </c>
      <c r="C196">
        <v>20</v>
      </c>
      <c r="D196">
        <v>863</v>
      </c>
      <c r="E196" t="s">
        <v>36</v>
      </c>
      <c r="F196">
        <v>0</v>
      </c>
      <c r="G196" t="s">
        <v>34</v>
      </c>
    </row>
    <row r="197" spans="1:7">
      <c r="A197" t="s">
        <v>68</v>
      </c>
      <c r="B197" t="s">
        <v>69</v>
      </c>
      <c r="C197">
        <v>21</v>
      </c>
      <c r="D197">
        <v>864</v>
      </c>
      <c r="E197" t="s">
        <v>37</v>
      </c>
      <c r="F197">
        <v>0</v>
      </c>
      <c r="G197" t="s">
        <v>73</v>
      </c>
    </row>
    <row r="198" spans="1:7">
      <c r="A198" t="s">
        <v>68</v>
      </c>
      <c r="B198" t="s">
        <v>69</v>
      </c>
      <c r="C198">
        <v>22</v>
      </c>
      <c r="D198">
        <v>865</v>
      </c>
      <c r="E198" t="s">
        <v>39</v>
      </c>
      <c r="F198">
        <v>100</v>
      </c>
      <c r="G198">
        <v>1</v>
      </c>
    </row>
    <row r="199" spans="1:7">
      <c r="A199" t="s">
        <v>68</v>
      </c>
      <c r="B199" t="s">
        <v>69</v>
      </c>
      <c r="C199">
        <v>23</v>
      </c>
      <c r="D199">
        <v>866</v>
      </c>
      <c r="E199" t="s">
        <v>40</v>
      </c>
      <c r="F199">
        <v>100</v>
      </c>
      <c r="G199">
        <v>1</v>
      </c>
    </row>
    <row r="200" spans="1:7">
      <c r="A200" t="s">
        <v>68</v>
      </c>
      <c r="B200" t="s">
        <v>69</v>
      </c>
      <c r="C200">
        <v>24</v>
      </c>
      <c r="D200">
        <v>867</v>
      </c>
      <c r="E200" t="s">
        <v>41</v>
      </c>
      <c r="F200">
        <v>100</v>
      </c>
      <c r="G200">
        <v>2</v>
      </c>
    </row>
    <row r="201" spans="1:7">
      <c r="A201" t="s">
        <v>68</v>
      </c>
      <c r="B201" t="s">
        <v>69</v>
      </c>
      <c r="C201">
        <v>25</v>
      </c>
      <c r="D201">
        <v>868</v>
      </c>
      <c r="E201" t="s">
        <v>42</v>
      </c>
      <c r="F201">
        <v>100</v>
      </c>
      <c r="G201">
        <v>1</v>
      </c>
    </row>
    <row r="202" spans="1:7">
      <c r="A202" t="s">
        <v>68</v>
      </c>
      <c r="B202" t="s">
        <v>69</v>
      </c>
      <c r="C202">
        <v>26</v>
      </c>
      <c r="D202">
        <v>869</v>
      </c>
      <c r="E202" t="s">
        <v>43</v>
      </c>
      <c r="F202">
        <v>0</v>
      </c>
      <c r="G202">
        <v>1</v>
      </c>
    </row>
    <row r="203" spans="1:7">
      <c r="A203" t="s">
        <v>68</v>
      </c>
      <c r="B203" t="s">
        <v>69</v>
      </c>
      <c r="C203">
        <v>27</v>
      </c>
      <c r="D203">
        <v>870</v>
      </c>
      <c r="E203" t="s">
        <v>44</v>
      </c>
      <c r="F203">
        <v>0</v>
      </c>
      <c r="G203">
        <v>2</v>
      </c>
    </row>
    <row r="204" spans="1:7">
      <c r="A204" t="s">
        <v>68</v>
      </c>
      <c r="B204" t="s">
        <v>69</v>
      </c>
      <c r="C204">
        <v>28</v>
      </c>
      <c r="D204">
        <v>871</v>
      </c>
      <c r="E204" t="s">
        <v>45</v>
      </c>
      <c r="F204">
        <v>0</v>
      </c>
      <c r="G204">
        <v>3</v>
      </c>
    </row>
    <row r="205" spans="1:7">
      <c r="A205" t="s">
        <v>68</v>
      </c>
      <c r="B205" t="s">
        <v>69</v>
      </c>
      <c r="C205">
        <v>29</v>
      </c>
      <c r="D205">
        <v>872</v>
      </c>
      <c r="E205" t="s">
        <v>46</v>
      </c>
      <c r="F205">
        <v>0</v>
      </c>
    </row>
    <row r="206" spans="1:7">
      <c r="A206" t="s">
        <v>74</v>
      </c>
      <c r="B206" t="s">
        <v>75</v>
      </c>
      <c r="C206">
        <v>1</v>
      </c>
      <c r="D206">
        <v>846</v>
      </c>
      <c r="E206" t="s">
        <v>9</v>
      </c>
      <c r="F206">
        <v>0</v>
      </c>
      <c r="G206">
        <v>3</v>
      </c>
    </row>
    <row r="207" spans="1:7">
      <c r="A207" t="s">
        <v>74</v>
      </c>
      <c r="B207" t="s">
        <v>75</v>
      </c>
      <c r="C207">
        <v>2</v>
      </c>
      <c r="D207">
        <v>847</v>
      </c>
      <c r="E207" t="s">
        <v>10</v>
      </c>
      <c r="F207">
        <v>100</v>
      </c>
      <c r="G207">
        <v>2</v>
      </c>
    </row>
    <row r="208" spans="1:7">
      <c r="A208" t="s">
        <v>74</v>
      </c>
      <c r="B208" t="s">
        <v>75</v>
      </c>
      <c r="C208">
        <v>3</v>
      </c>
      <c r="D208">
        <v>848</v>
      </c>
      <c r="E208" t="s">
        <v>11</v>
      </c>
      <c r="F208">
        <v>100</v>
      </c>
      <c r="G208">
        <v>2</v>
      </c>
    </row>
    <row r="209" spans="1:7">
      <c r="A209" t="s">
        <v>74</v>
      </c>
      <c r="B209" t="s">
        <v>75</v>
      </c>
      <c r="C209">
        <v>4</v>
      </c>
      <c r="D209">
        <v>849</v>
      </c>
      <c r="E209" t="s">
        <v>12</v>
      </c>
      <c r="F209">
        <v>100</v>
      </c>
      <c r="G209">
        <v>1</v>
      </c>
    </row>
    <row r="210" spans="1:7">
      <c r="A210" t="s">
        <v>74</v>
      </c>
      <c r="B210" t="s">
        <v>75</v>
      </c>
      <c r="C210">
        <v>5</v>
      </c>
      <c r="D210">
        <v>850</v>
      </c>
      <c r="E210" t="s">
        <v>13</v>
      </c>
      <c r="F210">
        <v>100</v>
      </c>
      <c r="G210">
        <v>1</v>
      </c>
    </row>
    <row r="211" spans="1:7">
      <c r="A211" t="s">
        <v>74</v>
      </c>
      <c r="B211" t="s">
        <v>75</v>
      </c>
      <c r="C211">
        <v>6</v>
      </c>
      <c r="D211">
        <v>851</v>
      </c>
      <c r="E211" t="s">
        <v>14</v>
      </c>
      <c r="F211">
        <v>100</v>
      </c>
      <c r="G211" t="s">
        <v>15</v>
      </c>
    </row>
    <row r="212" spans="1:7">
      <c r="A212" t="s">
        <v>74</v>
      </c>
      <c r="B212" t="s">
        <v>75</v>
      </c>
      <c r="C212">
        <v>7</v>
      </c>
      <c r="D212">
        <v>853</v>
      </c>
      <c r="E212" t="s">
        <v>16</v>
      </c>
      <c r="F212">
        <v>0</v>
      </c>
      <c r="G212" t="s">
        <v>76</v>
      </c>
    </row>
    <row r="213" spans="1:7">
      <c r="A213" t="s">
        <v>74</v>
      </c>
      <c r="B213" t="s">
        <v>75</v>
      </c>
      <c r="C213">
        <v>8</v>
      </c>
      <c r="D213">
        <v>852</v>
      </c>
      <c r="E213" t="s">
        <v>18</v>
      </c>
      <c r="F213">
        <v>0</v>
      </c>
      <c r="G213" t="s">
        <v>77</v>
      </c>
    </row>
    <row r="214" spans="1:7">
      <c r="A214" t="s">
        <v>74</v>
      </c>
      <c r="B214" t="s">
        <v>75</v>
      </c>
      <c r="C214">
        <v>8</v>
      </c>
      <c r="D214">
        <v>852</v>
      </c>
      <c r="E214" t="s">
        <v>18</v>
      </c>
      <c r="F214">
        <v>0</v>
      </c>
      <c r="G214" t="s">
        <v>78</v>
      </c>
    </row>
    <row r="215" spans="1:7">
      <c r="A215" t="s">
        <v>74</v>
      </c>
      <c r="B215" t="s">
        <v>75</v>
      </c>
      <c r="C215">
        <v>9</v>
      </c>
      <c r="D215">
        <v>854</v>
      </c>
      <c r="E215" t="s">
        <v>21</v>
      </c>
      <c r="F215">
        <v>100</v>
      </c>
      <c r="G215">
        <v>3</v>
      </c>
    </row>
    <row r="216" spans="1:7">
      <c r="A216" t="s">
        <v>74</v>
      </c>
      <c r="B216" t="s">
        <v>75</v>
      </c>
      <c r="C216">
        <v>10</v>
      </c>
      <c r="D216">
        <v>855</v>
      </c>
      <c r="E216" t="s">
        <v>22</v>
      </c>
      <c r="F216">
        <v>100</v>
      </c>
      <c r="G216">
        <v>3</v>
      </c>
    </row>
    <row r="217" spans="1:7">
      <c r="A217" t="s">
        <v>74</v>
      </c>
      <c r="B217" t="s">
        <v>75</v>
      </c>
      <c r="C217">
        <v>11</v>
      </c>
      <c r="D217">
        <v>856</v>
      </c>
      <c r="E217" t="s">
        <v>23</v>
      </c>
      <c r="F217">
        <v>100</v>
      </c>
      <c r="G217">
        <v>2</v>
      </c>
    </row>
    <row r="218" spans="1:7">
      <c r="A218" t="s">
        <v>74</v>
      </c>
      <c r="B218" t="s">
        <v>75</v>
      </c>
      <c r="C218">
        <v>12</v>
      </c>
      <c r="D218">
        <v>858</v>
      </c>
      <c r="E218" t="s">
        <v>24</v>
      </c>
      <c r="F218">
        <v>0</v>
      </c>
    </row>
    <row r="219" spans="1:7">
      <c r="A219" t="s">
        <v>74</v>
      </c>
      <c r="B219" t="s">
        <v>75</v>
      </c>
      <c r="C219">
        <v>13</v>
      </c>
      <c r="D219">
        <v>857</v>
      </c>
      <c r="E219" t="s">
        <v>25</v>
      </c>
      <c r="F219">
        <v>100</v>
      </c>
      <c r="G219">
        <v>2</v>
      </c>
    </row>
    <row r="220" spans="1:7">
      <c r="A220" t="s">
        <v>74</v>
      </c>
      <c r="B220" t="s">
        <v>75</v>
      </c>
      <c r="C220">
        <v>14</v>
      </c>
      <c r="D220">
        <v>873</v>
      </c>
      <c r="E220" t="s">
        <v>26</v>
      </c>
      <c r="F220">
        <v>100</v>
      </c>
      <c r="G220">
        <v>4</v>
      </c>
    </row>
    <row r="221" spans="1:7">
      <c r="A221" t="s">
        <v>74</v>
      </c>
      <c r="B221" t="s">
        <v>75</v>
      </c>
      <c r="C221">
        <v>15</v>
      </c>
      <c r="D221">
        <v>859</v>
      </c>
      <c r="E221" t="s">
        <v>27</v>
      </c>
      <c r="F221">
        <v>0</v>
      </c>
      <c r="G221" t="s">
        <v>34</v>
      </c>
    </row>
    <row r="222" spans="1:7">
      <c r="A222" t="s">
        <v>74</v>
      </c>
      <c r="B222" t="s">
        <v>75</v>
      </c>
      <c r="C222">
        <v>15</v>
      </c>
      <c r="D222">
        <v>859</v>
      </c>
      <c r="E222" t="s">
        <v>27</v>
      </c>
      <c r="F222">
        <v>0</v>
      </c>
      <c r="G222" t="s">
        <v>34</v>
      </c>
    </row>
    <row r="223" spans="1:7">
      <c r="A223" t="s">
        <v>74</v>
      </c>
      <c r="B223" t="s">
        <v>75</v>
      </c>
      <c r="C223">
        <v>15</v>
      </c>
      <c r="D223">
        <v>859</v>
      </c>
      <c r="E223" t="s">
        <v>27</v>
      </c>
      <c r="F223">
        <v>0</v>
      </c>
      <c r="G223" t="s">
        <v>34</v>
      </c>
    </row>
    <row r="224" spans="1:7">
      <c r="A224" t="s">
        <v>74</v>
      </c>
      <c r="B224" t="s">
        <v>75</v>
      </c>
      <c r="C224">
        <v>16</v>
      </c>
      <c r="D224">
        <v>860</v>
      </c>
      <c r="E224" t="s">
        <v>28</v>
      </c>
      <c r="F224">
        <v>0</v>
      </c>
      <c r="G224" t="s">
        <v>34</v>
      </c>
    </row>
    <row r="225" spans="1:7">
      <c r="A225" t="s">
        <v>74</v>
      </c>
      <c r="B225" t="s">
        <v>75</v>
      </c>
      <c r="C225">
        <v>17</v>
      </c>
      <c r="D225">
        <v>861</v>
      </c>
      <c r="E225" t="s">
        <v>31</v>
      </c>
      <c r="F225">
        <v>0</v>
      </c>
      <c r="G225" t="s">
        <v>34</v>
      </c>
    </row>
    <row r="226" spans="1:7">
      <c r="A226" t="s">
        <v>74</v>
      </c>
      <c r="B226" t="s">
        <v>75</v>
      </c>
      <c r="C226">
        <v>17</v>
      </c>
      <c r="D226">
        <v>861</v>
      </c>
      <c r="E226" t="s">
        <v>31</v>
      </c>
      <c r="F226">
        <v>0</v>
      </c>
      <c r="G226" t="s">
        <v>34</v>
      </c>
    </row>
    <row r="227" spans="1:7">
      <c r="A227" t="s">
        <v>74</v>
      </c>
      <c r="B227" t="s">
        <v>75</v>
      </c>
      <c r="C227">
        <v>17</v>
      </c>
      <c r="D227">
        <v>861</v>
      </c>
      <c r="E227" t="s">
        <v>31</v>
      </c>
      <c r="F227">
        <v>0</v>
      </c>
      <c r="G227" t="s">
        <v>34</v>
      </c>
    </row>
    <row r="228" spans="1:7">
      <c r="A228" t="s">
        <v>74</v>
      </c>
      <c r="B228" t="s">
        <v>75</v>
      </c>
      <c r="C228">
        <v>18</v>
      </c>
      <c r="D228">
        <v>874</v>
      </c>
      <c r="E228" t="s">
        <v>33</v>
      </c>
      <c r="F228">
        <v>0</v>
      </c>
      <c r="G228" t="s">
        <v>34</v>
      </c>
    </row>
    <row r="229" spans="1:7">
      <c r="A229" t="s">
        <v>74</v>
      </c>
      <c r="B229" t="s">
        <v>75</v>
      </c>
      <c r="C229">
        <v>19</v>
      </c>
      <c r="D229">
        <v>862</v>
      </c>
      <c r="E229" t="s">
        <v>35</v>
      </c>
      <c r="F229">
        <v>0</v>
      </c>
    </row>
    <row r="230" spans="1:7">
      <c r="A230" t="s">
        <v>74</v>
      </c>
      <c r="B230" t="s">
        <v>75</v>
      </c>
      <c r="C230">
        <v>20</v>
      </c>
      <c r="D230">
        <v>863</v>
      </c>
      <c r="E230" t="s">
        <v>36</v>
      </c>
      <c r="F230">
        <v>0</v>
      </c>
      <c r="G230" t="s">
        <v>34</v>
      </c>
    </row>
    <row r="231" spans="1:7">
      <c r="A231" t="s">
        <v>74</v>
      </c>
      <c r="B231" t="s">
        <v>75</v>
      </c>
      <c r="C231">
        <v>21</v>
      </c>
      <c r="D231">
        <v>864</v>
      </c>
      <c r="E231" t="s">
        <v>37</v>
      </c>
      <c r="F231">
        <v>0</v>
      </c>
      <c r="G231" t="s">
        <v>56</v>
      </c>
    </row>
    <row r="232" spans="1:7">
      <c r="A232" t="s">
        <v>74</v>
      </c>
      <c r="B232" t="s">
        <v>75</v>
      </c>
      <c r="C232">
        <v>22</v>
      </c>
      <c r="D232">
        <v>865</v>
      </c>
      <c r="E232" t="s">
        <v>39</v>
      </c>
      <c r="F232">
        <v>0</v>
      </c>
    </row>
    <row r="233" spans="1:7">
      <c r="A233" t="s">
        <v>74</v>
      </c>
      <c r="B233" t="s">
        <v>75</v>
      </c>
      <c r="C233">
        <v>23</v>
      </c>
      <c r="D233">
        <v>866</v>
      </c>
      <c r="E233" t="s">
        <v>40</v>
      </c>
      <c r="F233">
        <v>0</v>
      </c>
    </row>
    <row r="234" spans="1:7">
      <c r="A234" t="s">
        <v>74</v>
      </c>
      <c r="B234" t="s">
        <v>75</v>
      </c>
      <c r="C234">
        <v>24</v>
      </c>
      <c r="D234">
        <v>867</v>
      </c>
      <c r="E234" t="s">
        <v>41</v>
      </c>
      <c r="F234">
        <v>0</v>
      </c>
    </row>
    <row r="235" spans="1:7">
      <c r="A235" t="s">
        <v>74</v>
      </c>
      <c r="B235" t="s">
        <v>75</v>
      </c>
      <c r="C235">
        <v>25</v>
      </c>
      <c r="D235">
        <v>868</v>
      </c>
      <c r="E235" t="s">
        <v>42</v>
      </c>
      <c r="F235">
        <v>0</v>
      </c>
    </row>
    <row r="236" spans="1:7">
      <c r="A236" t="s">
        <v>74</v>
      </c>
      <c r="B236" t="s">
        <v>75</v>
      </c>
      <c r="C236">
        <v>26</v>
      </c>
      <c r="D236">
        <v>869</v>
      </c>
      <c r="E236" t="s">
        <v>43</v>
      </c>
      <c r="F236">
        <v>0</v>
      </c>
    </row>
    <row r="237" spans="1:7">
      <c r="A237" t="s">
        <v>74</v>
      </c>
      <c r="B237" t="s">
        <v>75</v>
      </c>
      <c r="C237">
        <v>27</v>
      </c>
      <c r="D237">
        <v>870</v>
      </c>
      <c r="E237" t="s">
        <v>44</v>
      </c>
      <c r="F237">
        <v>0</v>
      </c>
    </row>
    <row r="238" spans="1:7">
      <c r="A238" t="s">
        <v>74</v>
      </c>
      <c r="B238" t="s">
        <v>75</v>
      </c>
      <c r="C238">
        <v>28</v>
      </c>
      <c r="D238">
        <v>871</v>
      </c>
      <c r="E238" t="s">
        <v>45</v>
      </c>
      <c r="F238">
        <v>0</v>
      </c>
    </row>
    <row r="239" spans="1:7">
      <c r="A239" t="s">
        <v>74</v>
      </c>
      <c r="B239" t="s">
        <v>75</v>
      </c>
      <c r="C239">
        <v>29</v>
      </c>
      <c r="D239">
        <v>872</v>
      </c>
      <c r="E239" t="s">
        <v>46</v>
      </c>
      <c r="F239">
        <v>0</v>
      </c>
    </row>
    <row r="240" spans="1:7">
      <c r="A240" t="s">
        <v>79</v>
      </c>
      <c r="B240" t="s">
        <v>80</v>
      </c>
      <c r="C240">
        <v>1</v>
      </c>
      <c r="D240">
        <v>846</v>
      </c>
      <c r="E240" t="s">
        <v>9</v>
      </c>
      <c r="F240">
        <v>0</v>
      </c>
      <c r="G240">
        <v>2</v>
      </c>
    </row>
    <row r="241" spans="1:7">
      <c r="A241" t="s">
        <v>79</v>
      </c>
      <c r="B241" t="s">
        <v>80</v>
      </c>
      <c r="C241">
        <v>2</v>
      </c>
      <c r="D241">
        <v>847</v>
      </c>
      <c r="E241" t="s">
        <v>10</v>
      </c>
      <c r="F241">
        <v>100</v>
      </c>
      <c r="G241">
        <v>2</v>
      </c>
    </row>
    <row r="242" spans="1:7">
      <c r="A242" t="s">
        <v>79</v>
      </c>
      <c r="B242" t="s">
        <v>80</v>
      </c>
      <c r="C242">
        <v>3</v>
      </c>
      <c r="D242">
        <v>848</v>
      </c>
      <c r="E242" t="s">
        <v>11</v>
      </c>
      <c r="F242">
        <v>0</v>
      </c>
      <c r="G242">
        <v>1</v>
      </c>
    </row>
    <row r="243" spans="1:7">
      <c r="A243" t="s">
        <v>79</v>
      </c>
      <c r="B243" t="s">
        <v>80</v>
      </c>
      <c r="C243">
        <v>4</v>
      </c>
      <c r="D243">
        <v>849</v>
      </c>
      <c r="E243" t="s">
        <v>12</v>
      </c>
      <c r="F243">
        <v>0</v>
      </c>
      <c r="G243">
        <v>3</v>
      </c>
    </row>
    <row r="244" spans="1:7">
      <c r="A244" t="s">
        <v>79</v>
      </c>
      <c r="B244" t="s">
        <v>80</v>
      </c>
      <c r="C244">
        <v>5</v>
      </c>
      <c r="D244">
        <v>850</v>
      </c>
      <c r="E244" t="s">
        <v>13</v>
      </c>
      <c r="F244">
        <v>100</v>
      </c>
      <c r="G244">
        <v>1</v>
      </c>
    </row>
    <row r="245" spans="1:7">
      <c r="A245" t="s">
        <v>79</v>
      </c>
      <c r="B245" t="s">
        <v>80</v>
      </c>
      <c r="C245">
        <v>6</v>
      </c>
      <c r="D245">
        <v>851</v>
      </c>
      <c r="E245" t="s">
        <v>14</v>
      </c>
      <c r="F245">
        <v>0</v>
      </c>
      <c r="G245" t="s">
        <v>81</v>
      </c>
    </row>
    <row r="246" spans="1:7">
      <c r="A246" t="s">
        <v>79</v>
      </c>
      <c r="B246" t="s">
        <v>80</v>
      </c>
      <c r="C246">
        <v>7</v>
      </c>
      <c r="D246">
        <v>853</v>
      </c>
      <c r="E246" t="s">
        <v>16</v>
      </c>
      <c r="F246">
        <v>0</v>
      </c>
      <c r="G246" t="s">
        <v>82</v>
      </c>
    </row>
    <row r="247" spans="1:7">
      <c r="A247" t="s">
        <v>79</v>
      </c>
      <c r="B247" t="s">
        <v>80</v>
      </c>
      <c r="C247">
        <v>8</v>
      </c>
      <c r="D247">
        <v>852</v>
      </c>
      <c r="E247" t="s">
        <v>18</v>
      </c>
      <c r="F247">
        <v>0</v>
      </c>
      <c r="G247" t="s">
        <v>83</v>
      </c>
    </row>
    <row r="248" spans="1:7">
      <c r="A248" t="s">
        <v>79</v>
      </c>
      <c r="B248" t="s">
        <v>80</v>
      </c>
      <c r="C248">
        <v>8</v>
      </c>
      <c r="D248">
        <v>852</v>
      </c>
      <c r="E248" t="s">
        <v>18</v>
      </c>
      <c r="F248">
        <v>0</v>
      </c>
      <c r="G248" t="s">
        <v>84</v>
      </c>
    </row>
    <row r="249" spans="1:7">
      <c r="A249" t="s">
        <v>79</v>
      </c>
      <c r="B249" t="s">
        <v>80</v>
      </c>
      <c r="C249">
        <v>9</v>
      </c>
      <c r="D249">
        <v>854</v>
      </c>
      <c r="E249" t="s">
        <v>21</v>
      </c>
      <c r="F249">
        <v>100</v>
      </c>
      <c r="G249">
        <v>3</v>
      </c>
    </row>
    <row r="250" spans="1:7">
      <c r="A250" t="s">
        <v>79</v>
      </c>
      <c r="B250" t="s">
        <v>80</v>
      </c>
      <c r="C250">
        <v>10</v>
      </c>
      <c r="D250">
        <v>855</v>
      </c>
      <c r="E250" t="s">
        <v>22</v>
      </c>
      <c r="F250">
        <v>100</v>
      </c>
      <c r="G250">
        <v>3</v>
      </c>
    </row>
    <row r="251" spans="1:7">
      <c r="A251" t="s">
        <v>79</v>
      </c>
      <c r="B251" t="s">
        <v>80</v>
      </c>
      <c r="C251">
        <v>11</v>
      </c>
      <c r="D251">
        <v>856</v>
      </c>
      <c r="E251" t="s">
        <v>23</v>
      </c>
      <c r="F251">
        <v>0</v>
      </c>
      <c r="G251">
        <v>3</v>
      </c>
    </row>
    <row r="252" spans="1:7">
      <c r="A252" t="s">
        <v>79</v>
      </c>
      <c r="B252" t="s">
        <v>80</v>
      </c>
      <c r="C252">
        <v>12</v>
      </c>
      <c r="D252">
        <v>858</v>
      </c>
      <c r="E252" t="s">
        <v>24</v>
      </c>
      <c r="F252">
        <v>0</v>
      </c>
      <c r="G252">
        <v>4</v>
      </c>
    </row>
    <row r="253" spans="1:7">
      <c r="A253" t="s">
        <v>79</v>
      </c>
      <c r="B253" t="s">
        <v>80</v>
      </c>
      <c r="C253">
        <v>13</v>
      </c>
      <c r="D253">
        <v>857</v>
      </c>
      <c r="E253" t="s">
        <v>25</v>
      </c>
      <c r="F253">
        <v>100</v>
      </c>
      <c r="G253">
        <v>2</v>
      </c>
    </row>
    <row r="254" spans="1:7">
      <c r="A254" t="s">
        <v>79</v>
      </c>
      <c r="B254" t="s">
        <v>80</v>
      </c>
      <c r="C254">
        <v>14</v>
      </c>
      <c r="D254">
        <v>873</v>
      </c>
      <c r="E254" t="s">
        <v>26</v>
      </c>
      <c r="F254">
        <v>0</v>
      </c>
      <c r="G254">
        <v>2</v>
      </c>
    </row>
    <row r="255" spans="1:7">
      <c r="A255" t="s">
        <v>79</v>
      </c>
      <c r="B255" t="s">
        <v>80</v>
      </c>
      <c r="C255">
        <v>15</v>
      </c>
      <c r="D255">
        <v>859</v>
      </c>
      <c r="E255" t="s">
        <v>27</v>
      </c>
      <c r="F255">
        <v>0</v>
      </c>
      <c r="G255" t="s">
        <v>34</v>
      </c>
    </row>
    <row r="256" spans="1:7">
      <c r="A256" t="s">
        <v>79</v>
      </c>
      <c r="B256" t="s">
        <v>80</v>
      </c>
      <c r="C256">
        <v>15</v>
      </c>
      <c r="D256">
        <v>859</v>
      </c>
      <c r="E256" t="s">
        <v>27</v>
      </c>
      <c r="F256">
        <v>0</v>
      </c>
      <c r="G256" t="s">
        <v>34</v>
      </c>
    </row>
    <row r="257" spans="1:7">
      <c r="A257" t="s">
        <v>79</v>
      </c>
      <c r="B257" t="s">
        <v>80</v>
      </c>
      <c r="C257">
        <v>15</v>
      </c>
      <c r="D257">
        <v>859</v>
      </c>
      <c r="E257" t="s">
        <v>27</v>
      </c>
      <c r="F257">
        <v>0</v>
      </c>
      <c r="G257" t="s">
        <v>34</v>
      </c>
    </row>
    <row r="258" spans="1:7">
      <c r="A258" t="s">
        <v>79</v>
      </c>
      <c r="B258" t="s">
        <v>80</v>
      </c>
      <c r="C258">
        <v>16</v>
      </c>
      <c r="D258">
        <v>860</v>
      </c>
      <c r="E258" t="s">
        <v>28</v>
      </c>
      <c r="F258">
        <v>100</v>
      </c>
      <c r="G258" t="s">
        <v>85</v>
      </c>
    </row>
    <row r="259" spans="1:7">
      <c r="A259" t="s">
        <v>79</v>
      </c>
      <c r="B259" t="s">
        <v>80</v>
      </c>
      <c r="C259">
        <v>17</v>
      </c>
      <c r="D259">
        <v>861</v>
      </c>
      <c r="E259" t="s">
        <v>31</v>
      </c>
      <c r="F259">
        <v>0</v>
      </c>
      <c r="G259" t="s">
        <v>34</v>
      </c>
    </row>
    <row r="260" spans="1:7">
      <c r="A260" t="s">
        <v>79</v>
      </c>
      <c r="B260" t="s">
        <v>80</v>
      </c>
      <c r="C260">
        <v>17</v>
      </c>
      <c r="D260">
        <v>861</v>
      </c>
      <c r="E260" t="s">
        <v>31</v>
      </c>
      <c r="F260">
        <v>0</v>
      </c>
      <c r="G260" t="s">
        <v>34</v>
      </c>
    </row>
    <row r="261" spans="1:7">
      <c r="A261" t="s">
        <v>79</v>
      </c>
      <c r="B261" t="s">
        <v>80</v>
      </c>
      <c r="C261">
        <v>17</v>
      </c>
      <c r="D261">
        <v>861</v>
      </c>
      <c r="E261" t="s">
        <v>31</v>
      </c>
      <c r="F261">
        <v>0</v>
      </c>
      <c r="G261" t="s">
        <v>34</v>
      </c>
    </row>
    <row r="262" spans="1:7">
      <c r="A262" t="s">
        <v>79</v>
      </c>
      <c r="B262" t="s">
        <v>80</v>
      </c>
      <c r="C262">
        <v>18</v>
      </c>
      <c r="D262">
        <v>874</v>
      </c>
      <c r="E262" t="s">
        <v>33</v>
      </c>
      <c r="F262">
        <v>0</v>
      </c>
      <c r="G262" t="s">
        <v>34</v>
      </c>
    </row>
    <row r="263" spans="1:7">
      <c r="A263" t="s">
        <v>79</v>
      </c>
      <c r="B263" t="s">
        <v>80</v>
      </c>
      <c r="C263">
        <v>19</v>
      </c>
      <c r="D263">
        <v>862</v>
      </c>
      <c r="E263" t="s">
        <v>35</v>
      </c>
      <c r="F263">
        <v>0</v>
      </c>
    </row>
    <row r="264" spans="1:7">
      <c r="A264" t="s">
        <v>79</v>
      </c>
      <c r="B264" t="s">
        <v>80</v>
      </c>
      <c r="C264">
        <v>20</v>
      </c>
      <c r="D264">
        <v>863</v>
      </c>
      <c r="E264" t="s">
        <v>36</v>
      </c>
      <c r="F264">
        <v>0</v>
      </c>
      <c r="G264" t="s">
        <v>34</v>
      </c>
    </row>
    <row r="265" spans="1:7">
      <c r="A265" t="s">
        <v>79</v>
      </c>
      <c r="B265" t="s">
        <v>80</v>
      </c>
      <c r="C265">
        <v>21</v>
      </c>
      <c r="D265">
        <v>864</v>
      </c>
      <c r="E265" t="s">
        <v>37</v>
      </c>
      <c r="F265">
        <v>100</v>
      </c>
      <c r="G265" t="s">
        <v>86</v>
      </c>
    </row>
    <row r="266" spans="1:7">
      <c r="A266" t="s">
        <v>79</v>
      </c>
      <c r="B266" t="s">
        <v>80</v>
      </c>
      <c r="C266">
        <v>22</v>
      </c>
      <c r="D266">
        <v>865</v>
      </c>
      <c r="E266" t="s">
        <v>39</v>
      </c>
      <c r="F266">
        <v>0</v>
      </c>
      <c r="G266">
        <v>2</v>
      </c>
    </row>
    <row r="267" spans="1:7">
      <c r="A267" t="s">
        <v>79</v>
      </c>
      <c r="B267" t="s">
        <v>80</v>
      </c>
      <c r="C267">
        <v>23</v>
      </c>
      <c r="D267">
        <v>866</v>
      </c>
      <c r="E267" t="s">
        <v>40</v>
      </c>
      <c r="F267">
        <v>0</v>
      </c>
      <c r="G267">
        <v>2</v>
      </c>
    </row>
    <row r="268" spans="1:7">
      <c r="A268" t="s">
        <v>79</v>
      </c>
      <c r="B268" t="s">
        <v>80</v>
      </c>
      <c r="C268">
        <v>24</v>
      </c>
      <c r="D268">
        <v>867</v>
      </c>
      <c r="E268" t="s">
        <v>41</v>
      </c>
      <c r="F268">
        <v>0</v>
      </c>
      <c r="G268">
        <v>4</v>
      </c>
    </row>
    <row r="269" spans="1:7">
      <c r="A269" t="s">
        <v>79</v>
      </c>
      <c r="B269" t="s">
        <v>80</v>
      </c>
      <c r="C269">
        <v>25</v>
      </c>
      <c r="D269">
        <v>868</v>
      </c>
      <c r="E269" t="s">
        <v>42</v>
      </c>
      <c r="F269">
        <v>0</v>
      </c>
    </row>
    <row r="270" spans="1:7">
      <c r="A270" t="s">
        <v>79</v>
      </c>
      <c r="B270" t="s">
        <v>80</v>
      </c>
      <c r="C270">
        <v>26</v>
      </c>
      <c r="D270">
        <v>869</v>
      </c>
      <c r="E270" t="s">
        <v>43</v>
      </c>
      <c r="F270">
        <v>0</v>
      </c>
    </row>
    <row r="271" spans="1:7">
      <c r="A271" t="s">
        <v>79</v>
      </c>
      <c r="B271" t="s">
        <v>80</v>
      </c>
      <c r="C271">
        <v>27</v>
      </c>
      <c r="D271">
        <v>870</v>
      </c>
      <c r="E271" t="s">
        <v>44</v>
      </c>
      <c r="F271">
        <v>0</v>
      </c>
    </row>
    <row r="272" spans="1:7">
      <c r="A272" t="s">
        <v>79</v>
      </c>
      <c r="B272" t="s">
        <v>80</v>
      </c>
      <c r="C272">
        <v>28</v>
      </c>
      <c r="D272">
        <v>871</v>
      </c>
      <c r="E272" t="s">
        <v>45</v>
      </c>
      <c r="F272">
        <v>0</v>
      </c>
      <c r="G272">
        <v>2</v>
      </c>
    </row>
    <row r="273" spans="1:7">
      <c r="A273" t="s">
        <v>79</v>
      </c>
      <c r="B273" t="s">
        <v>80</v>
      </c>
      <c r="C273">
        <v>29</v>
      </c>
      <c r="D273">
        <v>872</v>
      </c>
      <c r="E273" t="s">
        <v>46</v>
      </c>
      <c r="F273">
        <v>0</v>
      </c>
      <c r="G273">
        <v>1</v>
      </c>
    </row>
    <row r="274" spans="1:7">
      <c r="A274" t="s">
        <v>87</v>
      </c>
      <c r="B274" t="s">
        <v>88</v>
      </c>
      <c r="C274">
        <v>1</v>
      </c>
      <c r="D274">
        <v>846</v>
      </c>
      <c r="E274" t="s">
        <v>9</v>
      </c>
      <c r="F274">
        <v>0</v>
      </c>
      <c r="G274">
        <v>2</v>
      </c>
    </row>
    <row r="275" spans="1:7">
      <c r="A275" t="s">
        <v>87</v>
      </c>
      <c r="B275" t="s">
        <v>88</v>
      </c>
      <c r="C275">
        <v>2</v>
      </c>
      <c r="D275">
        <v>847</v>
      </c>
      <c r="E275" t="s">
        <v>10</v>
      </c>
      <c r="F275">
        <v>100</v>
      </c>
      <c r="G275">
        <v>2</v>
      </c>
    </row>
    <row r="276" spans="1:7">
      <c r="A276" t="s">
        <v>87</v>
      </c>
      <c r="B276" t="s">
        <v>88</v>
      </c>
      <c r="C276">
        <v>3</v>
      </c>
      <c r="D276">
        <v>848</v>
      </c>
      <c r="E276" t="s">
        <v>11</v>
      </c>
      <c r="F276">
        <v>100</v>
      </c>
      <c r="G276">
        <v>2</v>
      </c>
    </row>
    <row r="277" spans="1:7">
      <c r="A277" t="s">
        <v>87</v>
      </c>
      <c r="B277" t="s">
        <v>88</v>
      </c>
      <c r="C277">
        <v>4</v>
      </c>
      <c r="D277">
        <v>849</v>
      </c>
      <c r="E277" t="s">
        <v>12</v>
      </c>
      <c r="F277">
        <v>100</v>
      </c>
      <c r="G277">
        <v>1</v>
      </c>
    </row>
    <row r="278" spans="1:7">
      <c r="A278" t="s">
        <v>87</v>
      </c>
      <c r="B278" t="s">
        <v>88</v>
      </c>
      <c r="C278">
        <v>5</v>
      </c>
      <c r="D278">
        <v>850</v>
      </c>
      <c r="E278" t="s">
        <v>13</v>
      </c>
      <c r="F278">
        <v>100</v>
      </c>
      <c r="G278">
        <v>1</v>
      </c>
    </row>
    <row r="279" spans="1:7">
      <c r="A279" t="s">
        <v>87</v>
      </c>
      <c r="B279" t="s">
        <v>88</v>
      </c>
      <c r="C279">
        <v>6</v>
      </c>
      <c r="D279">
        <v>851</v>
      </c>
      <c r="E279" t="s">
        <v>14</v>
      </c>
      <c r="F279">
        <v>100</v>
      </c>
      <c r="G279" t="s">
        <v>15</v>
      </c>
    </row>
    <row r="280" spans="1:7">
      <c r="A280" t="s">
        <v>87</v>
      </c>
      <c r="B280" t="s">
        <v>88</v>
      </c>
      <c r="C280">
        <v>7</v>
      </c>
      <c r="D280">
        <v>853</v>
      </c>
      <c r="E280" t="s">
        <v>16</v>
      </c>
      <c r="F280">
        <v>0</v>
      </c>
      <c r="G280" t="s">
        <v>89</v>
      </c>
    </row>
    <row r="281" spans="1:7">
      <c r="A281" t="s">
        <v>87</v>
      </c>
      <c r="B281" t="s">
        <v>88</v>
      </c>
      <c r="C281">
        <v>8</v>
      </c>
      <c r="D281">
        <v>852</v>
      </c>
      <c r="E281" t="s">
        <v>18</v>
      </c>
      <c r="F281">
        <v>0</v>
      </c>
      <c r="G281" t="s">
        <v>20</v>
      </c>
    </row>
    <row r="282" spans="1:7">
      <c r="A282" t="s">
        <v>87</v>
      </c>
      <c r="B282" t="s">
        <v>88</v>
      </c>
      <c r="C282">
        <v>8</v>
      </c>
      <c r="D282">
        <v>852</v>
      </c>
      <c r="E282" t="s">
        <v>18</v>
      </c>
      <c r="F282">
        <v>0</v>
      </c>
      <c r="G282" t="s">
        <v>19</v>
      </c>
    </row>
    <row r="283" spans="1:7">
      <c r="A283" t="s">
        <v>87</v>
      </c>
      <c r="B283" t="s">
        <v>88</v>
      </c>
      <c r="C283">
        <v>9</v>
      </c>
      <c r="D283">
        <v>854</v>
      </c>
      <c r="E283" t="s">
        <v>21</v>
      </c>
      <c r="F283">
        <v>100</v>
      </c>
      <c r="G283">
        <v>3</v>
      </c>
    </row>
    <row r="284" spans="1:7">
      <c r="A284" t="s">
        <v>87</v>
      </c>
      <c r="B284" t="s">
        <v>88</v>
      </c>
      <c r="C284">
        <v>10</v>
      </c>
      <c r="D284">
        <v>855</v>
      </c>
      <c r="E284" t="s">
        <v>22</v>
      </c>
      <c r="F284">
        <v>100</v>
      </c>
      <c r="G284">
        <v>3</v>
      </c>
    </row>
    <row r="285" spans="1:7">
      <c r="A285" t="s">
        <v>87</v>
      </c>
      <c r="B285" t="s">
        <v>88</v>
      </c>
      <c r="C285">
        <v>11</v>
      </c>
      <c r="D285">
        <v>856</v>
      </c>
      <c r="E285" t="s">
        <v>23</v>
      </c>
      <c r="F285">
        <v>100</v>
      </c>
      <c r="G285">
        <v>2</v>
      </c>
    </row>
    <row r="286" spans="1:7">
      <c r="A286" t="s">
        <v>87</v>
      </c>
      <c r="B286" t="s">
        <v>88</v>
      </c>
      <c r="C286">
        <v>12</v>
      </c>
      <c r="D286">
        <v>858</v>
      </c>
      <c r="E286" t="s">
        <v>24</v>
      </c>
      <c r="F286">
        <v>0</v>
      </c>
      <c r="G286">
        <v>4</v>
      </c>
    </row>
    <row r="287" spans="1:7">
      <c r="A287" t="s">
        <v>87</v>
      </c>
      <c r="B287" t="s">
        <v>88</v>
      </c>
      <c r="C287">
        <v>13</v>
      </c>
      <c r="D287">
        <v>857</v>
      </c>
      <c r="E287" t="s">
        <v>25</v>
      </c>
      <c r="F287">
        <v>100</v>
      </c>
      <c r="G287">
        <v>2</v>
      </c>
    </row>
    <row r="288" spans="1:7">
      <c r="A288" t="s">
        <v>87</v>
      </c>
      <c r="B288" t="s">
        <v>88</v>
      </c>
      <c r="C288">
        <v>14</v>
      </c>
      <c r="D288">
        <v>873</v>
      </c>
      <c r="E288" t="s">
        <v>26</v>
      </c>
      <c r="F288">
        <v>0</v>
      </c>
      <c r="G288">
        <v>2</v>
      </c>
    </row>
    <row r="289" spans="1:7">
      <c r="A289" t="s">
        <v>87</v>
      </c>
      <c r="B289" t="s">
        <v>88</v>
      </c>
      <c r="C289">
        <v>15</v>
      </c>
      <c r="D289">
        <v>859</v>
      </c>
      <c r="E289" t="s">
        <v>27</v>
      </c>
      <c r="F289">
        <v>0</v>
      </c>
      <c r="G289" t="s">
        <v>90</v>
      </c>
    </row>
    <row r="290" spans="1:7">
      <c r="A290" t="s">
        <v>87</v>
      </c>
      <c r="B290" t="s">
        <v>88</v>
      </c>
      <c r="C290">
        <v>15</v>
      </c>
      <c r="D290">
        <v>859</v>
      </c>
      <c r="E290" t="s">
        <v>27</v>
      </c>
      <c r="F290">
        <v>0</v>
      </c>
      <c r="G290" t="s">
        <v>90</v>
      </c>
    </row>
    <row r="291" spans="1:7">
      <c r="A291" t="s">
        <v>87</v>
      </c>
      <c r="B291" t="s">
        <v>88</v>
      </c>
      <c r="C291">
        <v>15</v>
      </c>
      <c r="D291">
        <v>859</v>
      </c>
      <c r="E291" t="s">
        <v>27</v>
      </c>
      <c r="F291">
        <v>0</v>
      </c>
      <c r="G291" t="s">
        <v>90</v>
      </c>
    </row>
    <row r="292" spans="1:7">
      <c r="A292" t="s">
        <v>87</v>
      </c>
      <c r="B292" t="s">
        <v>88</v>
      </c>
      <c r="C292">
        <v>16</v>
      </c>
      <c r="D292">
        <v>860</v>
      </c>
      <c r="E292" t="s">
        <v>28</v>
      </c>
      <c r="F292">
        <v>0</v>
      </c>
      <c r="G292" t="s">
        <v>91</v>
      </c>
    </row>
    <row r="293" spans="1:7">
      <c r="A293" t="s">
        <v>87</v>
      </c>
      <c r="B293" t="s">
        <v>88</v>
      </c>
      <c r="C293">
        <v>17</v>
      </c>
      <c r="D293">
        <v>861</v>
      </c>
      <c r="E293" t="s">
        <v>31</v>
      </c>
      <c r="F293">
        <v>0</v>
      </c>
      <c r="G293" t="s">
        <v>90</v>
      </c>
    </row>
    <row r="294" spans="1:7">
      <c r="A294" t="s">
        <v>87</v>
      </c>
      <c r="B294" t="s">
        <v>88</v>
      </c>
      <c r="C294">
        <v>17</v>
      </c>
      <c r="D294">
        <v>861</v>
      </c>
      <c r="E294" t="s">
        <v>31</v>
      </c>
      <c r="F294">
        <v>0</v>
      </c>
      <c r="G294" t="s">
        <v>90</v>
      </c>
    </row>
    <row r="295" spans="1:7">
      <c r="A295" t="s">
        <v>87</v>
      </c>
      <c r="B295" t="s">
        <v>88</v>
      </c>
      <c r="C295">
        <v>17</v>
      </c>
      <c r="D295">
        <v>861</v>
      </c>
      <c r="E295" t="s">
        <v>31</v>
      </c>
      <c r="F295">
        <v>0</v>
      </c>
      <c r="G295" t="s">
        <v>90</v>
      </c>
    </row>
    <row r="296" spans="1:7">
      <c r="A296" t="s">
        <v>87</v>
      </c>
      <c r="B296" t="s">
        <v>88</v>
      </c>
      <c r="C296">
        <v>18</v>
      </c>
      <c r="D296">
        <v>874</v>
      </c>
      <c r="E296" t="s">
        <v>33</v>
      </c>
      <c r="F296">
        <v>0</v>
      </c>
      <c r="G296" t="s">
        <v>90</v>
      </c>
    </row>
    <row r="297" spans="1:7">
      <c r="A297" t="s">
        <v>87</v>
      </c>
      <c r="B297" t="s">
        <v>88</v>
      </c>
      <c r="C297">
        <v>19</v>
      </c>
      <c r="D297">
        <v>862</v>
      </c>
      <c r="E297" t="s">
        <v>35</v>
      </c>
      <c r="F297">
        <v>0</v>
      </c>
      <c r="G297">
        <v>1</v>
      </c>
    </row>
    <row r="298" spans="1:7">
      <c r="A298" t="s">
        <v>87</v>
      </c>
      <c r="B298" t="s">
        <v>88</v>
      </c>
      <c r="C298">
        <v>20</v>
      </c>
      <c r="D298">
        <v>863</v>
      </c>
      <c r="E298" t="s">
        <v>36</v>
      </c>
      <c r="F298">
        <v>0</v>
      </c>
      <c r="G298" t="s">
        <v>90</v>
      </c>
    </row>
    <row r="299" spans="1:7">
      <c r="A299" t="s">
        <v>87</v>
      </c>
      <c r="B299" t="s">
        <v>88</v>
      </c>
      <c r="C299">
        <v>21</v>
      </c>
      <c r="D299">
        <v>864</v>
      </c>
      <c r="E299" t="s">
        <v>37</v>
      </c>
      <c r="F299">
        <v>0</v>
      </c>
      <c r="G299" t="s">
        <v>64</v>
      </c>
    </row>
    <row r="300" spans="1:7">
      <c r="A300" t="s">
        <v>87</v>
      </c>
      <c r="B300" t="s">
        <v>88</v>
      </c>
      <c r="C300">
        <v>22</v>
      </c>
      <c r="D300">
        <v>865</v>
      </c>
      <c r="E300" t="s">
        <v>39</v>
      </c>
      <c r="F300">
        <v>100</v>
      </c>
      <c r="G300">
        <v>1</v>
      </c>
    </row>
    <row r="301" spans="1:7">
      <c r="A301" t="s">
        <v>87</v>
      </c>
      <c r="B301" t="s">
        <v>88</v>
      </c>
      <c r="C301">
        <v>23</v>
      </c>
      <c r="D301">
        <v>866</v>
      </c>
      <c r="E301" t="s">
        <v>40</v>
      </c>
      <c r="F301">
        <v>100</v>
      </c>
      <c r="G301">
        <v>1</v>
      </c>
    </row>
    <row r="302" spans="1:7">
      <c r="A302" t="s">
        <v>87</v>
      </c>
      <c r="B302" t="s">
        <v>88</v>
      </c>
      <c r="C302">
        <v>24</v>
      </c>
      <c r="D302">
        <v>867</v>
      </c>
      <c r="E302" t="s">
        <v>41</v>
      </c>
      <c r="F302">
        <v>100</v>
      </c>
      <c r="G302">
        <v>2</v>
      </c>
    </row>
    <row r="303" spans="1:7">
      <c r="A303" t="s">
        <v>87</v>
      </c>
      <c r="B303" t="s">
        <v>88</v>
      </c>
      <c r="C303">
        <v>25</v>
      </c>
      <c r="D303">
        <v>868</v>
      </c>
      <c r="E303" t="s">
        <v>42</v>
      </c>
      <c r="F303">
        <v>0</v>
      </c>
      <c r="G303">
        <v>2</v>
      </c>
    </row>
    <row r="304" spans="1:7">
      <c r="A304" t="s">
        <v>87</v>
      </c>
      <c r="B304" t="s">
        <v>88</v>
      </c>
      <c r="C304">
        <v>26</v>
      </c>
      <c r="D304">
        <v>869</v>
      </c>
      <c r="E304" t="s">
        <v>43</v>
      </c>
      <c r="F304">
        <v>100</v>
      </c>
      <c r="G304">
        <v>2</v>
      </c>
    </row>
    <row r="305" spans="1:7">
      <c r="A305" t="s">
        <v>87</v>
      </c>
      <c r="B305" t="s">
        <v>88</v>
      </c>
      <c r="C305">
        <v>27</v>
      </c>
      <c r="D305">
        <v>870</v>
      </c>
      <c r="E305" t="s">
        <v>44</v>
      </c>
      <c r="F305">
        <v>100</v>
      </c>
      <c r="G305">
        <v>1</v>
      </c>
    </row>
    <row r="306" spans="1:7">
      <c r="A306" t="s">
        <v>87</v>
      </c>
      <c r="B306" t="s">
        <v>88</v>
      </c>
      <c r="C306">
        <v>28</v>
      </c>
      <c r="D306">
        <v>871</v>
      </c>
      <c r="E306" t="s">
        <v>45</v>
      </c>
      <c r="F306">
        <v>0</v>
      </c>
      <c r="G306">
        <v>3</v>
      </c>
    </row>
    <row r="307" spans="1:7">
      <c r="A307" t="s">
        <v>87</v>
      </c>
      <c r="B307" t="s">
        <v>88</v>
      </c>
      <c r="C307">
        <v>29</v>
      </c>
      <c r="D307">
        <v>872</v>
      </c>
      <c r="E307" t="s">
        <v>46</v>
      </c>
      <c r="F307">
        <v>0</v>
      </c>
      <c r="G307">
        <v>5</v>
      </c>
    </row>
    <row r="308" spans="1:7">
      <c r="A308" t="s">
        <v>92</v>
      </c>
      <c r="B308" t="s">
        <v>93</v>
      </c>
      <c r="C308">
        <v>1</v>
      </c>
      <c r="D308">
        <v>846</v>
      </c>
      <c r="E308" t="s">
        <v>9</v>
      </c>
      <c r="F308">
        <v>0</v>
      </c>
      <c r="G308">
        <v>1</v>
      </c>
    </row>
    <row r="309" spans="1:7">
      <c r="A309" t="s">
        <v>92</v>
      </c>
      <c r="B309" t="s">
        <v>93</v>
      </c>
      <c r="C309">
        <v>2</v>
      </c>
      <c r="D309">
        <v>847</v>
      </c>
      <c r="E309" t="s">
        <v>10</v>
      </c>
      <c r="F309">
        <v>0</v>
      </c>
      <c r="G309">
        <v>1</v>
      </c>
    </row>
    <row r="310" spans="1:7">
      <c r="A310" t="s">
        <v>92</v>
      </c>
      <c r="B310" t="s">
        <v>93</v>
      </c>
      <c r="C310">
        <v>3</v>
      </c>
      <c r="D310">
        <v>848</v>
      </c>
      <c r="E310" t="s">
        <v>11</v>
      </c>
      <c r="F310">
        <v>100</v>
      </c>
      <c r="G310">
        <v>2</v>
      </c>
    </row>
    <row r="311" spans="1:7">
      <c r="A311" t="s">
        <v>92</v>
      </c>
      <c r="B311" t="s">
        <v>93</v>
      </c>
      <c r="C311">
        <v>4</v>
      </c>
      <c r="D311">
        <v>849</v>
      </c>
      <c r="E311" t="s">
        <v>12</v>
      </c>
      <c r="F311">
        <v>100</v>
      </c>
      <c r="G311">
        <v>1</v>
      </c>
    </row>
    <row r="312" spans="1:7">
      <c r="A312" t="s">
        <v>92</v>
      </c>
      <c r="B312" t="s">
        <v>93</v>
      </c>
      <c r="C312">
        <v>5</v>
      </c>
      <c r="D312">
        <v>850</v>
      </c>
      <c r="E312" t="s">
        <v>13</v>
      </c>
      <c r="F312">
        <v>100</v>
      </c>
      <c r="G312">
        <v>1</v>
      </c>
    </row>
    <row r="313" spans="1:7">
      <c r="A313" t="s">
        <v>92</v>
      </c>
      <c r="B313" t="s">
        <v>93</v>
      </c>
      <c r="C313">
        <v>6</v>
      </c>
      <c r="D313">
        <v>851</v>
      </c>
      <c r="E313" t="s">
        <v>14</v>
      </c>
      <c r="F313">
        <v>100</v>
      </c>
      <c r="G313" t="s">
        <v>15</v>
      </c>
    </row>
    <row r="314" spans="1:7">
      <c r="A314" t="s">
        <v>92</v>
      </c>
      <c r="B314" t="s">
        <v>93</v>
      </c>
      <c r="C314">
        <v>7</v>
      </c>
      <c r="D314">
        <v>853</v>
      </c>
      <c r="E314" t="s">
        <v>16</v>
      </c>
      <c r="F314">
        <v>0</v>
      </c>
      <c r="G314" t="s">
        <v>94</v>
      </c>
    </row>
    <row r="315" spans="1:7">
      <c r="A315" t="s">
        <v>92</v>
      </c>
      <c r="B315" t="s">
        <v>93</v>
      </c>
      <c r="C315">
        <v>8</v>
      </c>
      <c r="D315">
        <v>852</v>
      </c>
      <c r="E315" t="s">
        <v>18</v>
      </c>
      <c r="F315">
        <v>0</v>
      </c>
      <c r="G315" t="s">
        <v>95</v>
      </c>
    </row>
    <row r="316" spans="1:7">
      <c r="A316" t="s">
        <v>92</v>
      </c>
      <c r="B316" t="s">
        <v>93</v>
      </c>
      <c r="C316">
        <v>8</v>
      </c>
      <c r="D316">
        <v>852</v>
      </c>
      <c r="E316" t="s">
        <v>18</v>
      </c>
      <c r="F316">
        <v>0</v>
      </c>
      <c r="G316" t="s">
        <v>96</v>
      </c>
    </row>
    <row r="317" spans="1:7">
      <c r="A317" t="s">
        <v>92</v>
      </c>
      <c r="B317" t="s">
        <v>93</v>
      </c>
      <c r="C317">
        <v>9</v>
      </c>
      <c r="D317">
        <v>854</v>
      </c>
      <c r="E317" t="s">
        <v>21</v>
      </c>
      <c r="F317">
        <v>100</v>
      </c>
      <c r="G317">
        <v>3</v>
      </c>
    </row>
    <row r="318" spans="1:7">
      <c r="A318" t="s">
        <v>92</v>
      </c>
      <c r="B318" t="s">
        <v>93</v>
      </c>
      <c r="C318">
        <v>10</v>
      </c>
      <c r="D318">
        <v>855</v>
      </c>
      <c r="E318" t="s">
        <v>22</v>
      </c>
      <c r="F318">
        <v>100</v>
      </c>
      <c r="G318">
        <v>3</v>
      </c>
    </row>
    <row r="319" spans="1:7">
      <c r="A319" t="s">
        <v>92</v>
      </c>
      <c r="B319" t="s">
        <v>93</v>
      </c>
      <c r="C319">
        <v>11</v>
      </c>
      <c r="D319">
        <v>856</v>
      </c>
      <c r="E319" t="s">
        <v>23</v>
      </c>
      <c r="F319">
        <v>100</v>
      </c>
      <c r="G319">
        <v>2</v>
      </c>
    </row>
    <row r="320" spans="1:7">
      <c r="A320" t="s">
        <v>92</v>
      </c>
      <c r="B320" t="s">
        <v>93</v>
      </c>
      <c r="C320">
        <v>12</v>
      </c>
      <c r="D320">
        <v>858</v>
      </c>
      <c r="E320" t="s">
        <v>24</v>
      </c>
      <c r="F320">
        <v>100</v>
      </c>
      <c r="G320">
        <v>1</v>
      </c>
    </row>
    <row r="321" spans="1:7">
      <c r="A321" t="s">
        <v>92</v>
      </c>
      <c r="B321" t="s">
        <v>93</v>
      </c>
      <c r="C321">
        <v>13</v>
      </c>
      <c r="D321">
        <v>857</v>
      </c>
      <c r="E321" t="s">
        <v>25</v>
      </c>
      <c r="F321">
        <v>100</v>
      </c>
      <c r="G321">
        <v>2</v>
      </c>
    </row>
    <row r="322" spans="1:7">
      <c r="A322" t="s">
        <v>92</v>
      </c>
      <c r="B322" t="s">
        <v>93</v>
      </c>
      <c r="C322">
        <v>14</v>
      </c>
      <c r="D322">
        <v>873</v>
      </c>
      <c r="E322" t="s">
        <v>26</v>
      </c>
      <c r="F322">
        <v>100</v>
      </c>
      <c r="G322">
        <v>4</v>
      </c>
    </row>
    <row r="323" spans="1:7">
      <c r="A323" t="s">
        <v>92</v>
      </c>
      <c r="B323" t="s">
        <v>93</v>
      </c>
      <c r="C323">
        <v>15</v>
      </c>
      <c r="D323">
        <v>859</v>
      </c>
      <c r="E323" t="s">
        <v>27</v>
      </c>
      <c r="F323">
        <v>0</v>
      </c>
    </row>
    <row r="324" spans="1:7">
      <c r="A324" t="s">
        <v>92</v>
      </c>
      <c r="B324" t="s">
        <v>93</v>
      </c>
      <c r="C324">
        <v>16</v>
      </c>
      <c r="D324">
        <v>860</v>
      </c>
      <c r="E324" t="s">
        <v>28</v>
      </c>
      <c r="F324">
        <v>0</v>
      </c>
      <c r="G324" t="s">
        <v>34</v>
      </c>
    </row>
    <row r="325" spans="1:7">
      <c r="A325" t="s">
        <v>92</v>
      </c>
      <c r="B325" t="s">
        <v>93</v>
      </c>
      <c r="C325">
        <v>16</v>
      </c>
      <c r="D325">
        <v>860</v>
      </c>
      <c r="E325" t="s">
        <v>28</v>
      </c>
      <c r="F325">
        <v>0</v>
      </c>
      <c r="G325" t="s">
        <v>34</v>
      </c>
    </row>
    <row r="326" spans="1:7">
      <c r="A326" t="s">
        <v>92</v>
      </c>
      <c r="B326" t="s">
        <v>93</v>
      </c>
      <c r="C326">
        <v>16</v>
      </c>
      <c r="D326">
        <v>860</v>
      </c>
      <c r="E326" t="s">
        <v>28</v>
      </c>
      <c r="F326">
        <v>0</v>
      </c>
      <c r="G326" t="s">
        <v>34</v>
      </c>
    </row>
    <row r="327" spans="1:7">
      <c r="A327" t="s">
        <v>92</v>
      </c>
      <c r="B327" t="s">
        <v>93</v>
      </c>
      <c r="C327">
        <v>17</v>
      </c>
      <c r="D327">
        <v>861</v>
      </c>
      <c r="E327" t="s">
        <v>31</v>
      </c>
      <c r="F327">
        <v>0</v>
      </c>
      <c r="G327" t="s">
        <v>34</v>
      </c>
    </row>
    <row r="328" spans="1:7">
      <c r="A328" t="s">
        <v>92</v>
      </c>
      <c r="B328" t="s">
        <v>93</v>
      </c>
      <c r="C328">
        <v>18</v>
      </c>
      <c r="D328">
        <v>874</v>
      </c>
      <c r="E328" t="s">
        <v>33</v>
      </c>
      <c r="F328">
        <v>0</v>
      </c>
      <c r="G328" t="s">
        <v>34</v>
      </c>
    </row>
    <row r="329" spans="1:7">
      <c r="A329" t="s">
        <v>92</v>
      </c>
      <c r="B329" t="s">
        <v>93</v>
      </c>
      <c r="C329">
        <v>18</v>
      </c>
      <c r="D329">
        <v>874</v>
      </c>
      <c r="E329" t="s">
        <v>33</v>
      </c>
      <c r="F329">
        <v>0</v>
      </c>
      <c r="G329" t="s">
        <v>34</v>
      </c>
    </row>
    <row r="330" spans="1:7">
      <c r="A330" t="s">
        <v>92</v>
      </c>
      <c r="B330" t="s">
        <v>93</v>
      </c>
      <c r="C330">
        <v>18</v>
      </c>
      <c r="D330">
        <v>874</v>
      </c>
      <c r="E330" t="s">
        <v>33</v>
      </c>
      <c r="F330">
        <v>0</v>
      </c>
      <c r="G330" t="s">
        <v>34</v>
      </c>
    </row>
    <row r="331" spans="1:7">
      <c r="A331" t="s">
        <v>92</v>
      </c>
      <c r="B331" t="s">
        <v>93</v>
      </c>
      <c r="C331">
        <v>19</v>
      </c>
      <c r="D331">
        <v>862</v>
      </c>
      <c r="E331" t="s">
        <v>35</v>
      </c>
      <c r="F331">
        <v>0</v>
      </c>
    </row>
    <row r="332" spans="1:7">
      <c r="A332" t="s">
        <v>92</v>
      </c>
      <c r="B332" t="s">
        <v>93</v>
      </c>
      <c r="C332">
        <v>20</v>
      </c>
      <c r="D332">
        <v>863</v>
      </c>
      <c r="E332" t="s">
        <v>36</v>
      </c>
      <c r="F332">
        <v>0</v>
      </c>
      <c r="G332" t="s">
        <v>34</v>
      </c>
    </row>
    <row r="333" spans="1:7">
      <c r="A333" t="s">
        <v>92</v>
      </c>
      <c r="B333" t="s">
        <v>93</v>
      </c>
      <c r="C333">
        <v>21</v>
      </c>
      <c r="D333">
        <v>864</v>
      </c>
      <c r="E333" t="s">
        <v>37</v>
      </c>
      <c r="F333">
        <v>100</v>
      </c>
      <c r="G333" t="s">
        <v>86</v>
      </c>
    </row>
    <row r="334" spans="1:7">
      <c r="A334" t="s">
        <v>92</v>
      </c>
      <c r="B334" t="s">
        <v>93</v>
      </c>
      <c r="C334">
        <v>22</v>
      </c>
      <c r="D334">
        <v>865</v>
      </c>
      <c r="E334" t="s">
        <v>39</v>
      </c>
      <c r="F334">
        <v>100</v>
      </c>
      <c r="G334">
        <v>1</v>
      </c>
    </row>
    <row r="335" spans="1:7">
      <c r="A335" t="s">
        <v>92</v>
      </c>
      <c r="B335" t="s">
        <v>93</v>
      </c>
      <c r="C335">
        <v>23</v>
      </c>
      <c r="D335">
        <v>866</v>
      </c>
      <c r="E335" t="s">
        <v>40</v>
      </c>
      <c r="F335">
        <v>0</v>
      </c>
      <c r="G335">
        <v>4</v>
      </c>
    </row>
    <row r="336" spans="1:7">
      <c r="A336" t="s">
        <v>92</v>
      </c>
      <c r="B336" t="s">
        <v>93</v>
      </c>
      <c r="C336">
        <v>24</v>
      </c>
      <c r="D336">
        <v>867</v>
      </c>
      <c r="E336" t="s">
        <v>41</v>
      </c>
      <c r="F336">
        <v>100</v>
      </c>
      <c r="G336">
        <v>2</v>
      </c>
    </row>
    <row r="337" spans="1:7">
      <c r="A337" t="s">
        <v>92</v>
      </c>
      <c r="B337" t="s">
        <v>93</v>
      </c>
      <c r="C337">
        <v>25</v>
      </c>
      <c r="D337">
        <v>868</v>
      </c>
      <c r="E337" t="s">
        <v>42</v>
      </c>
      <c r="F337">
        <v>0</v>
      </c>
    </row>
    <row r="338" spans="1:7">
      <c r="A338" t="s">
        <v>92</v>
      </c>
      <c r="B338" t="s">
        <v>93</v>
      </c>
      <c r="C338">
        <v>26</v>
      </c>
      <c r="D338">
        <v>869</v>
      </c>
      <c r="E338" t="s">
        <v>43</v>
      </c>
      <c r="F338">
        <v>0</v>
      </c>
    </row>
    <row r="339" spans="1:7">
      <c r="A339" t="s">
        <v>92</v>
      </c>
      <c r="B339" t="s">
        <v>93</v>
      </c>
      <c r="C339">
        <v>27</v>
      </c>
      <c r="D339">
        <v>870</v>
      </c>
      <c r="E339" t="s">
        <v>44</v>
      </c>
      <c r="F339">
        <v>0</v>
      </c>
    </row>
    <row r="340" spans="1:7">
      <c r="A340" t="s">
        <v>92</v>
      </c>
      <c r="B340" t="s">
        <v>93</v>
      </c>
      <c r="C340">
        <v>28</v>
      </c>
      <c r="D340">
        <v>871</v>
      </c>
      <c r="E340" t="s">
        <v>45</v>
      </c>
      <c r="F340">
        <v>0</v>
      </c>
    </row>
    <row r="341" spans="1:7">
      <c r="A341" t="s">
        <v>92</v>
      </c>
      <c r="B341" t="s">
        <v>93</v>
      </c>
      <c r="C341">
        <v>29</v>
      </c>
      <c r="D341">
        <v>872</v>
      </c>
      <c r="E341" t="s">
        <v>46</v>
      </c>
      <c r="F341">
        <v>0</v>
      </c>
    </row>
    <row r="342" spans="1:7">
      <c r="A342" t="s">
        <v>97</v>
      </c>
      <c r="B342" t="s">
        <v>98</v>
      </c>
      <c r="C342">
        <v>1</v>
      </c>
      <c r="D342">
        <v>846</v>
      </c>
      <c r="E342" t="s">
        <v>9</v>
      </c>
      <c r="F342">
        <v>0</v>
      </c>
      <c r="G342">
        <v>2</v>
      </c>
    </row>
    <row r="343" spans="1:7">
      <c r="A343" t="s">
        <v>97</v>
      </c>
      <c r="B343" t="s">
        <v>98</v>
      </c>
      <c r="C343">
        <v>2</v>
      </c>
      <c r="D343">
        <v>847</v>
      </c>
      <c r="E343" t="s">
        <v>10</v>
      </c>
      <c r="F343">
        <v>100</v>
      </c>
      <c r="G343">
        <v>2</v>
      </c>
    </row>
    <row r="344" spans="1:7">
      <c r="A344" t="s">
        <v>97</v>
      </c>
      <c r="B344" t="s">
        <v>98</v>
      </c>
      <c r="C344">
        <v>3</v>
      </c>
      <c r="D344">
        <v>848</v>
      </c>
      <c r="E344" t="s">
        <v>11</v>
      </c>
      <c r="F344">
        <v>100</v>
      </c>
      <c r="G344">
        <v>2</v>
      </c>
    </row>
    <row r="345" spans="1:7">
      <c r="A345" t="s">
        <v>97</v>
      </c>
      <c r="B345" t="s">
        <v>98</v>
      </c>
      <c r="C345">
        <v>4</v>
      </c>
      <c r="D345">
        <v>849</v>
      </c>
      <c r="E345" t="s">
        <v>12</v>
      </c>
      <c r="F345">
        <v>100</v>
      </c>
      <c r="G345">
        <v>1</v>
      </c>
    </row>
    <row r="346" spans="1:7">
      <c r="A346" t="s">
        <v>97</v>
      </c>
      <c r="B346" t="s">
        <v>98</v>
      </c>
      <c r="C346">
        <v>5</v>
      </c>
      <c r="D346">
        <v>850</v>
      </c>
      <c r="E346" t="s">
        <v>13</v>
      </c>
      <c r="F346">
        <v>100</v>
      </c>
      <c r="G346">
        <v>1</v>
      </c>
    </row>
    <row r="347" spans="1:7">
      <c r="A347" t="s">
        <v>97</v>
      </c>
      <c r="B347" t="s">
        <v>98</v>
      </c>
      <c r="C347">
        <v>6</v>
      </c>
      <c r="D347">
        <v>851</v>
      </c>
      <c r="E347" t="s">
        <v>14</v>
      </c>
      <c r="F347">
        <v>0</v>
      </c>
      <c r="G347" t="s">
        <v>99</v>
      </c>
    </row>
    <row r="348" spans="1:7">
      <c r="A348" t="s">
        <v>97</v>
      </c>
      <c r="B348" t="s">
        <v>98</v>
      </c>
      <c r="C348">
        <v>7</v>
      </c>
      <c r="D348">
        <v>853</v>
      </c>
      <c r="E348" t="s">
        <v>16</v>
      </c>
      <c r="F348">
        <v>0</v>
      </c>
      <c r="G348" t="s">
        <v>70</v>
      </c>
    </row>
    <row r="349" spans="1:7">
      <c r="A349" t="s">
        <v>97</v>
      </c>
      <c r="B349" t="s">
        <v>98</v>
      </c>
      <c r="C349">
        <v>8</v>
      </c>
      <c r="D349">
        <v>852</v>
      </c>
      <c r="E349" t="s">
        <v>18</v>
      </c>
      <c r="F349">
        <v>50</v>
      </c>
      <c r="G349" t="s">
        <v>19</v>
      </c>
    </row>
    <row r="350" spans="1:7">
      <c r="A350" t="s">
        <v>97</v>
      </c>
      <c r="B350" t="s">
        <v>98</v>
      </c>
      <c r="C350">
        <v>8</v>
      </c>
      <c r="D350">
        <v>852</v>
      </c>
      <c r="E350" t="s">
        <v>18</v>
      </c>
      <c r="F350">
        <v>50</v>
      </c>
      <c r="G350" t="s">
        <v>20</v>
      </c>
    </row>
    <row r="351" spans="1:7">
      <c r="A351" t="s">
        <v>97</v>
      </c>
      <c r="B351" t="s">
        <v>98</v>
      </c>
      <c r="C351">
        <v>9</v>
      </c>
      <c r="D351">
        <v>854</v>
      </c>
      <c r="E351" t="s">
        <v>21</v>
      </c>
      <c r="F351">
        <v>100</v>
      </c>
      <c r="G351">
        <v>3</v>
      </c>
    </row>
    <row r="352" spans="1:7">
      <c r="A352" t="s">
        <v>97</v>
      </c>
      <c r="B352" t="s">
        <v>98</v>
      </c>
      <c r="C352">
        <v>10</v>
      </c>
      <c r="D352">
        <v>855</v>
      </c>
      <c r="E352" t="s">
        <v>22</v>
      </c>
      <c r="F352">
        <v>100</v>
      </c>
      <c r="G352">
        <v>3</v>
      </c>
    </row>
    <row r="353" spans="1:7">
      <c r="A353" t="s">
        <v>97</v>
      </c>
      <c r="B353" t="s">
        <v>98</v>
      </c>
      <c r="C353">
        <v>11</v>
      </c>
      <c r="D353">
        <v>856</v>
      </c>
      <c r="E353" t="s">
        <v>23</v>
      </c>
      <c r="F353">
        <v>100</v>
      </c>
      <c r="G353">
        <v>2</v>
      </c>
    </row>
    <row r="354" spans="1:7">
      <c r="A354" t="s">
        <v>97</v>
      </c>
      <c r="B354" t="s">
        <v>98</v>
      </c>
      <c r="C354">
        <v>12</v>
      </c>
      <c r="D354">
        <v>858</v>
      </c>
      <c r="E354" t="s">
        <v>24</v>
      </c>
      <c r="F354">
        <v>100</v>
      </c>
      <c r="G354">
        <v>1</v>
      </c>
    </row>
    <row r="355" spans="1:7">
      <c r="A355" t="s">
        <v>97</v>
      </c>
      <c r="B355" t="s">
        <v>98</v>
      </c>
      <c r="C355">
        <v>13</v>
      </c>
      <c r="D355">
        <v>857</v>
      </c>
      <c r="E355" t="s">
        <v>25</v>
      </c>
      <c r="F355">
        <v>100</v>
      </c>
      <c r="G355">
        <v>2</v>
      </c>
    </row>
    <row r="356" spans="1:7">
      <c r="A356" t="s">
        <v>97</v>
      </c>
      <c r="B356" t="s">
        <v>98</v>
      </c>
      <c r="C356">
        <v>14</v>
      </c>
      <c r="D356">
        <v>873</v>
      </c>
      <c r="E356" t="s">
        <v>26</v>
      </c>
      <c r="F356">
        <v>100</v>
      </c>
      <c r="G356">
        <v>4</v>
      </c>
    </row>
    <row r="357" spans="1:7">
      <c r="A357" t="s">
        <v>97</v>
      </c>
      <c r="B357" t="s">
        <v>98</v>
      </c>
      <c r="C357">
        <v>15</v>
      </c>
      <c r="D357">
        <v>859</v>
      </c>
      <c r="E357" t="s">
        <v>27</v>
      </c>
      <c r="F357">
        <v>0</v>
      </c>
      <c r="G357" t="s">
        <v>100</v>
      </c>
    </row>
    <row r="358" spans="1:7">
      <c r="A358" t="s">
        <v>97</v>
      </c>
      <c r="B358" t="s">
        <v>98</v>
      </c>
      <c r="C358">
        <v>15</v>
      </c>
      <c r="D358">
        <v>859</v>
      </c>
      <c r="E358" t="s">
        <v>27</v>
      </c>
      <c r="F358">
        <v>0</v>
      </c>
      <c r="G358" t="s">
        <v>101</v>
      </c>
    </row>
    <row r="359" spans="1:7">
      <c r="A359" t="s">
        <v>97</v>
      </c>
      <c r="B359" t="s">
        <v>98</v>
      </c>
      <c r="C359">
        <v>15</v>
      </c>
      <c r="D359">
        <v>859</v>
      </c>
      <c r="E359" t="s">
        <v>27</v>
      </c>
      <c r="F359">
        <v>0</v>
      </c>
      <c r="G359" t="s">
        <v>102</v>
      </c>
    </row>
    <row r="360" spans="1:7">
      <c r="A360" t="s">
        <v>97</v>
      </c>
      <c r="B360" t="s">
        <v>98</v>
      </c>
      <c r="C360">
        <v>16</v>
      </c>
      <c r="D360">
        <v>860</v>
      </c>
      <c r="E360" t="s">
        <v>28</v>
      </c>
      <c r="F360">
        <v>0</v>
      </c>
      <c r="G360" t="s">
        <v>103</v>
      </c>
    </row>
    <row r="361" spans="1:7">
      <c r="A361" t="s">
        <v>97</v>
      </c>
      <c r="B361" t="s">
        <v>98</v>
      </c>
      <c r="C361">
        <v>17</v>
      </c>
      <c r="D361">
        <v>861</v>
      </c>
      <c r="E361" t="s">
        <v>31</v>
      </c>
      <c r="F361">
        <v>0</v>
      </c>
      <c r="G361" t="s">
        <v>104</v>
      </c>
    </row>
    <row r="362" spans="1:7">
      <c r="A362" t="s">
        <v>97</v>
      </c>
      <c r="B362" t="s">
        <v>98</v>
      </c>
      <c r="C362">
        <v>17</v>
      </c>
      <c r="D362">
        <v>861</v>
      </c>
      <c r="E362" t="s">
        <v>31</v>
      </c>
      <c r="F362">
        <v>0</v>
      </c>
      <c r="G362" t="s">
        <v>105</v>
      </c>
    </row>
    <row r="363" spans="1:7">
      <c r="A363" t="s">
        <v>97</v>
      </c>
      <c r="B363" t="s">
        <v>98</v>
      </c>
      <c r="C363">
        <v>17</v>
      </c>
      <c r="D363">
        <v>861</v>
      </c>
      <c r="E363" t="s">
        <v>31</v>
      </c>
      <c r="F363">
        <v>0</v>
      </c>
      <c r="G363" t="s">
        <v>106</v>
      </c>
    </row>
    <row r="364" spans="1:7">
      <c r="A364" t="s">
        <v>97</v>
      </c>
      <c r="B364" t="s">
        <v>98</v>
      </c>
      <c r="C364">
        <v>18</v>
      </c>
      <c r="D364">
        <v>874</v>
      </c>
      <c r="E364" t="s">
        <v>33</v>
      </c>
      <c r="F364">
        <v>0</v>
      </c>
      <c r="G364" t="s">
        <v>106</v>
      </c>
    </row>
    <row r="365" spans="1:7">
      <c r="A365" t="s">
        <v>97</v>
      </c>
      <c r="B365" t="s">
        <v>98</v>
      </c>
      <c r="C365">
        <v>19</v>
      </c>
      <c r="D365">
        <v>862</v>
      </c>
      <c r="E365" t="s">
        <v>35</v>
      </c>
      <c r="F365">
        <v>0</v>
      </c>
      <c r="G365">
        <v>1</v>
      </c>
    </row>
    <row r="366" spans="1:7">
      <c r="A366" t="s">
        <v>97</v>
      </c>
      <c r="B366" t="s">
        <v>98</v>
      </c>
      <c r="C366">
        <v>20</v>
      </c>
      <c r="D366">
        <v>863</v>
      </c>
      <c r="E366" t="s">
        <v>36</v>
      </c>
      <c r="F366">
        <v>0</v>
      </c>
      <c r="G366" t="s">
        <v>104</v>
      </c>
    </row>
    <row r="367" spans="1:7">
      <c r="A367" t="s">
        <v>97</v>
      </c>
      <c r="B367" t="s">
        <v>98</v>
      </c>
      <c r="C367">
        <v>21</v>
      </c>
      <c r="D367">
        <v>864</v>
      </c>
      <c r="E367" t="s">
        <v>37</v>
      </c>
      <c r="F367">
        <v>100</v>
      </c>
      <c r="G367" t="s">
        <v>86</v>
      </c>
    </row>
    <row r="368" spans="1:7">
      <c r="A368" t="s">
        <v>97</v>
      </c>
      <c r="B368" t="s">
        <v>98</v>
      </c>
      <c r="C368">
        <v>22</v>
      </c>
      <c r="D368">
        <v>865</v>
      </c>
      <c r="E368" t="s">
        <v>39</v>
      </c>
      <c r="F368">
        <v>100</v>
      </c>
      <c r="G368">
        <v>1</v>
      </c>
    </row>
    <row r="369" spans="1:7">
      <c r="A369" t="s">
        <v>97</v>
      </c>
      <c r="B369" t="s">
        <v>98</v>
      </c>
      <c r="C369">
        <v>23</v>
      </c>
      <c r="D369">
        <v>866</v>
      </c>
      <c r="E369" t="s">
        <v>40</v>
      </c>
      <c r="F369">
        <v>100</v>
      </c>
      <c r="G369">
        <v>1</v>
      </c>
    </row>
    <row r="370" spans="1:7">
      <c r="A370" t="s">
        <v>97</v>
      </c>
      <c r="B370" t="s">
        <v>98</v>
      </c>
      <c r="C370">
        <v>24</v>
      </c>
      <c r="D370">
        <v>867</v>
      </c>
      <c r="E370" t="s">
        <v>41</v>
      </c>
      <c r="F370">
        <v>100</v>
      </c>
      <c r="G370">
        <v>2</v>
      </c>
    </row>
    <row r="371" spans="1:7">
      <c r="A371" t="s">
        <v>97</v>
      </c>
      <c r="B371" t="s">
        <v>98</v>
      </c>
      <c r="C371">
        <v>25</v>
      </c>
      <c r="D371">
        <v>868</v>
      </c>
      <c r="E371" t="s">
        <v>42</v>
      </c>
      <c r="F371">
        <v>0</v>
      </c>
      <c r="G371">
        <v>4</v>
      </c>
    </row>
    <row r="372" spans="1:7">
      <c r="A372" t="s">
        <v>97</v>
      </c>
      <c r="B372" t="s">
        <v>98</v>
      </c>
      <c r="C372">
        <v>26</v>
      </c>
      <c r="D372">
        <v>869</v>
      </c>
      <c r="E372" t="s">
        <v>43</v>
      </c>
      <c r="F372">
        <v>0</v>
      </c>
      <c r="G372">
        <v>3</v>
      </c>
    </row>
    <row r="373" spans="1:7">
      <c r="A373" t="s">
        <v>97</v>
      </c>
      <c r="B373" t="s">
        <v>98</v>
      </c>
      <c r="C373">
        <v>27</v>
      </c>
      <c r="D373">
        <v>870</v>
      </c>
      <c r="E373" t="s">
        <v>44</v>
      </c>
      <c r="F373">
        <v>100</v>
      </c>
      <c r="G373">
        <v>1</v>
      </c>
    </row>
    <row r="374" spans="1:7">
      <c r="A374" t="s">
        <v>97</v>
      </c>
      <c r="B374" t="s">
        <v>98</v>
      </c>
      <c r="C374">
        <v>28</v>
      </c>
      <c r="D374">
        <v>871</v>
      </c>
      <c r="E374" t="s">
        <v>45</v>
      </c>
      <c r="F374">
        <v>0</v>
      </c>
      <c r="G374">
        <v>3</v>
      </c>
    </row>
    <row r="375" spans="1:7">
      <c r="A375" t="s">
        <v>97</v>
      </c>
      <c r="B375" t="s">
        <v>98</v>
      </c>
      <c r="C375">
        <v>29</v>
      </c>
      <c r="D375">
        <v>872</v>
      </c>
      <c r="E375" t="s">
        <v>46</v>
      </c>
      <c r="F375">
        <v>0</v>
      </c>
      <c r="G375">
        <v>7</v>
      </c>
    </row>
    <row r="376" spans="1:7">
      <c r="A376" t="s">
        <v>107</v>
      </c>
      <c r="B376" t="s">
        <v>108</v>
      </c>
      <c r="C376">
        <v>1</v>
      </c>
      <c r="D376">
        <v>846</v>
      </c>
      <c r="E376" t="s">
        <v>9</v>
      </c>
      <c r="F376">
        <v>0</v>
      </c>
      <c r="G376">
        <v>2</v>
      </c>
    </row>
    <row r="377" spans="1:7">
      <c r="A377" t="s">
        <v>107</v>
      </c>
      <c r="B377" t="s">
        <v>108</v>
      </c>
      <c r="C377">
        <v>2</v>
      </c>
      <c r="D377">
        <v>847</v>
      </c>
      <c r="E377" t="s">
        <v>10</v>
      </c>
      <c r="F377">
        <v>100</v>
      </c>
      <c r="G377">
        <v>2</v>
      </c>
    </row>
    <row r="378" spans="1:7">
      <c r="A378" t="s">
        <v>107</v>
      </c>
      <c r="B378" t="s">
        <v>108</v>
      </c>
      <c r="C378">
        <v>3</v>
      </c>
      <c r="D378">
        <v>848</v>
      </c>
      <c r="E378" t="s">
        <v>11</v>
      </c>
      <c r="F378">
        <v>100</v>
      </c>
      <c r="G378">
        <v>2</v>
      </c>
    </row>
    <row r="379" spans="1:7">
      <c r="A379" t="s">
        <v>107</v>
      </c>
      <c r="B379" t="s">
        <v>108</v>
      </c>
      <c r="C379">
        <v>4</v>
      </c>
      <c r="D379">
        <v>849</v>
      </c>
      <c r="E379" t="s">
        <v>12</v>
      </c>
      <c r="F379">
        <v>0</v>
      </c>
      <c r="G379">
        <v>3</v>
      </c>
    </row>
    <row r="380" spans="1:7">
      <c r="A380" t="s">
        <v>107</v>
      </c>
      <c r="B380" t="s">
        <v>108</v>
      </c>
      <c r="C380">
        <v>5</v>
      </c>
      <c r="D380">
        <v>850</v>
      </c>
      <c r="E380" t="s">
        <v>13</v>
      </c>
      <c r="F380">
        <v>100</v>
      </c>
      <c r="G380">
        <v>1</v>
      </c>
    </row>
    <row r="381" spans="1:7">
      <c r="A381" t="s">
        <v>107</v>
      </c>
      <c r="B381" t="s">
        <v>108</v>
      </c>
      <c r="C381">
        <v>6</v>
      </c>
      <c r="D381">
        <v>851</v>
      </c>
      <c r="E381" t="s">
        <v>14</v>
      </c>
      <c r="F381">
        <v>0</v>
      </c>
      <c r="G381" t="s">
        <v>52</v>
      </c>
    </row>
    <row r="382" spans="1:7">
      <c r="A382" t="s">
        <v>107</v>
      </c>
      <c r="B382" t="s">
        <v>108</v>
      </c>
      <c r="C382">
        <v>7</v>
      </c>
      <c r="D382">
        <v>853</v>
      </c>
      <c r="E382" t="s">
        <v>16</v>
      </c>
      <c r="F382">
        <v>0</v>
      </c>
      <c r="G382" t="s">
        <v>109</v>
      </c>
    </row>
    <row r="383" spans="1:7">
      <c r="A383" t="s">
        <v>107</v>
      </c>
      <c r="B383" t="s">
        <v>108</v>
      </c>
      <c r="C383">
        <v>8</v>
      </c>
      <c r="D383">
        <v>852</v>
      </c>
      <c r="E383" t="s">
        <v>18</v>
      </c>
      <c r="F383">
        <v>0</v>
      </c>
      <c r="G383" t="s">
        <v>32</v>
      </c>
    </row>
    <row r="384" spans="1:7">
      <c r="A384" t="s">
        <v>107</v>
      </c>
      <c r="B384" t="s">
        <v>108</v>
      </c>
      <c r="C384">
        <v>8</v>
      </c>
      <c r="D384">
        <v>852</v>
      </c>
      <c r="E384" t="s">
        <v>18</v>
      </c>
      <c r="F384">
        <v>0</v>
      </c>
      <c r="G384" t="s">
        <v>110</v>
      </c>
    </row>
    <row r="385" spans="1:7">
      <c r="A385" t="s">
        <v>107</v>
      </c>
      <c r="B385" t="s">
        <v>108</v>
      </c>
      <c r="C385">
        <v>9</v>
      </c>
      <c r="D385">
        <v>854</v>
      </c>
      <c r="E385" t="s">
        <v>21</v>
      </c>
      <c r="F385">
        <v>100</v>
      </c>
      <c r="G385">
        <v>3</v>
      </c>
    </row>
    <row r="386" spans="1:7">
      <c r="A386" t="s">
        <v>107</v>
      </c>
      <c r="B386" t="s">
        <v>108</v>
      </c>
      <c r="C386">
        <v>10</v>
      </c>
      <c r="D386">
        <v>855</v>
      </c>
      <c r="E386" t="s">
        <v>22</v>
      </c>
      <c r="F386">
        <v>0</v>
      </c>
      <c r="G386">
        <v>1</v>
      </c>
    </row>
    <row r="387" spans="1:7">
      <c r="A387" t="s">
        <v>107</v>
      </c>
      <c r="B387" t="s">
        <v>108</v>
      </c>
      <c r="C387">
        <v>11</v>
      </c>
      <c r="D387">
        <v>856</v>
      </c>
      <c r="E387" t="s">
        <v>23</v>
      </c>
      <c r="F387">
        <v>100</v>
      </c>
      <c r="G387">
        <v>2</v>
      </c>
    </row>
    <row r="388" spans="1:7">
      <c r="A388" t="s">
        <v>107</v>
      </c>
      <c r="B388" t="s">
        <v>108</v>
      </c>
      <c r="C388">
        <v>12</v>
      </c>
      <c r="D388">
        <v>858</v>
      </c>
      <c r="E388" t="s">
        <v>24</v>
      </c>
      <c r="F388">
        <v>0</v>
      </c>
      <c r="G388">
        <v>4</v>
      </c>
    </row>
    <row r="389" spans="1:7">
      <c r="A389" t="s">
        <v>107</v>
      </c>
      <c r="B389" t="s">
        <v>108</v>
      </c>
      <c r="C389">
        <v>13</v>
      </c>
      <c r="D389">
        <v>857</v>
      </c>
      <c r="E389" t="s">
        <v>25</v>
      </c>
      <c r="F389">
        <v>100</v>
      </c>
      <c r="G389">
        <v>2</v>
      </c>
    </row>
    <row r="390" spans="1:7">
      <c r="A390" t="s">
        <v>107</v>
      </c>
      <c r="B390" t="s">
        <v>108</v>
      </c>
      <c r="C390">
        <v>14</v>
      </c>
      <c r="D390">
        <v>873</v>
      </c>
      <c r="E390" t="s">
        <v>26</v>
      </c>
      <c r="F390">
        <v>0</v>
      </c>
      <c r="G390">
        <v>2</v>
      </c>
    </row>
    <row r="391" spans="1:7">
      <c r="A391" t="s">
        <v>107</v>
      </c>
      <c r="B391" t="s">
        <v>108</v>
      </c>
      <c r="C391">
        <v>15</v>
      </c>
      <c r="D391">
        <v>859</v>
      </c>
      <c r="E391" t="s">
        <v>27</v>
      </c>
      <c r="F391">
        <v>0</v>
      </c>
      <c r="G391" t="s">
        <v>34</v>
      </c>
    </row>
    <row r="392" spans="1:7">
      <c r="A392" t="s">
        <v>107</v>
      </c>
      <c r="B392" t="s">
        <v>108</v>
      </c>
      <c r="C392">
        <v>15</v>
      </c>
      <c r="D392">
        <v>859</v>
      </c>
      <c r="E392" t="s">
        <v>27</v>
      </c>
      <c r="F392">
        <v>0</v>
      </c>
      <c r="G392" t="s">
        <v>34</v>
      </c>
    </row>
    <row r="393" spans="1:7">
      <c r="A393" t="s">
        <v>107</v>
      </c>
      <c r="B393" t="s">
        <v>108</v>
      </c>
      <c r="C393">
        <v>15</v>
      </c>
      <c r="D393">
        <v>859</v>
      </c>
      <c r="E393" t="s">
        <v>27</v>
      </c>
      <c r="F393">
        <v>0</v>
      </c>
      <c r="G393" t="s">
        <v>34</v>
      </c>
    </row>
    <row r="394" spans="1:7">
      <c r="A394" t="s">
        <v>107</v>
      </c>
      <c r="B394" t="s">
        <v>108</v>
      </c>
      <c r="C394">
        <v>16</v>
      </c>
      <c r="D394">
        <v>860</v>
      </c>
      <c r="E394" t="s">
        <v>28</v>
      </c>
      <c r="F394">
        <v>0</v>
      </c>
      <c r="G394" t="s">
        <v>34</v>
      </c>
    </row>
    <row r="395" spans="1:7">
      <c r="A395" t="s">
        <v>107</v>
      </c>
      <c r="B395" t="s">
        <v>108</v>
      </c>
      <c r="C395">
        <v>17</v>
      </c>
      <c r="D395">
        <v>861</v>
      </c>
      <c r="E395" t="s">
        <v>31</v>
      </c>
      <c r="F395">
        <v>0</v>
      </c>
      <c r="G395" t="s">
        <v>34</v>
      </c>
    </row>
    <row r="396" spans="1:7">
      <c r="A396" t="s">
        <v>107</v>
      </c>
      <c r="B396" t="s">
        <v>108</v>
      </c>
      <c r="C396">
        <v>17</v>
      </c>
      <c r="D396">
        <v>861</v>
      </c>
      <c r="E396" t="s">
        <v>31</v>
      </c>
      <c r="F396">
        <v>0</v>
      </c>
      <c r="G396" t="s">
        <v>34</v>
      </c>
    </row>
    <row r="397" spans="1:7">
      <c r="A397" t="s">
        <v>107</v>
      </c>
      <c r="B397" t="s">
        <v>108</v>
      </c>
      <c r="C397">
        <v>17</v>
      </c>
      <c r="D397">
        <v>861</v>
      </c>
      <c r="E397" t="s">
        <v>31</v>
      </c>
      <c r="F397">
        <v>0</v>
      </c>
      <c r="G397" t="s">
        <v>34</v>
      </c>
    </row>
    <row r="398" spans="1:7">
      <c r="A398" t="s">
        <v>107</v>
      </c>
      <c r="B398" t="s">
        <v>108</v>
      </c>
      <c r="C398">
        <v>18</v>
      </c>
      <c r="D398">
        <v>874</v>
      </c>
      <c r="E398" t="s">
        <v>33</v>
      </c>
      <c r="F398">
        <v>0</v>
      </c>
      <c r="G398" t="s">
        <v>34</v>
      </c>
    </row>
    <row r="399" spans="1:7">
      <c r="A399" t="s">
        <v>107</v>
      </c>
      <c r="B399" t="s">
        <v>108</v>
      </c>
      <c r="C399">
        <v>19</v>
      </c>
      <c r="D399">
        <v>862</v>
      </c>
      <c r="E399" t="s">
        <v>35</v>
      </c>
      <c r="F399">
        <v>0</v>
      </c>
    </row>
    <row r="400" spans="1:7">
      <c r="A400" t="s">
        <v>107</v>
      </c>
      <c r="B400" t="s">
        <v>108</v>
      </c>
      <c r="C400">
        <v>20</v>
      </c>
      <c r="D400">
        <v>863</v>
      </c>
      <c r="E400" t="s">
        <v>36</v>
      </c>
      <c r="F400">
        <v>0</v>
      </c>
      <c r="G400" t="s">
        <v>34</v>
      </c>
    </row>
    <row r="401" spans="1:7">
      <c r="A401" t="s">
        <v>107</v>
      </c>
      <c r="B401" t="s">
        <v>108</v>
      </c>
      <c r="C401">
        <v>21</v>
      </c>
      <c r="D401">
        <v>864</v>
      </c>
      <c r="E401" t="s">
        <v>37</v>
      </c>
      <c r="F401">
        <v>0</v>
      </c>
      <c r="G401" t="s">
        <v>111</v>
      </c>
    </row>
    <row r="402" spans="1:7">
      <c r="A402" t="s">
        <v>107</v>
      </c>
      <c r="B402" t="s">
        <v>108</v>
      </c>
      <c r="C402">
        <v>22</v>
      </c>
      <c r="D402">
        <v>865</v>
      </c>
      <c r="E402" t="s">
        <v>39</v>
      </c>
      <c r="F402">
        <v>100</v>
      </c>
      <c r="G402">
        <v>1</v>
      </c>
    </row>
    <row r="403" spans="1:7">
      <c r="A403" t="s">
        <v>107</v>
      </c>
      <c r="B403" t="s">
        <v>108</v>
      </c>
      <c r="C403">
        <v>23</v>
      </c>
      <c r="D403">
        <v>866</v>
      </c>
      <c r="E403" t="s">
        <v>40</v>
      </c>
      <c r="F403">
        <v>100</v>
      </c>
      <c r="G403">
        <v>1</v>
      </c>
    </row>
    <row r="404" spans="1:7">
      <c r="A404" t="s">
        <v>107</v>
      </c>
      <c r="B404" t="s">
        <v>108</v>
      </c>
      <c r="C404">
        <v>24</v>
      </c>
      <c r="D404">
        <v>867</v>
      </c>
      <c r="E404" t="s">
        <v>41</v>
      </c>
      <c r="F404">
        <v>100</v>
      </c>
      <c r="G404">
        <v>2</v>
      </c>
    </row>
    <row r="405" spans="1:7">
      <c r="A405" t="s">
        <v>107</v>
      </c>
      <c r="B405" t="s">
        <v>108</v>
      </c>
      <c r="C405">
        <v>25</v>
      </c>
      <c r="D405">
        <v>868</v>
      </c>
      <c r="E405" t="s">
        <v>42</v>
      </c>
      <c r="F405">
        <v>0</v>
      </c>
    </row>
    <row r="406" spans="1:7">
      <c r="A406" t="s">
        <v>107</v>
      </c>
      <c r="B406" t="s">
        <v>108</v>
      </c>
      <c r="C406">
        <v>26</v>
      </c>
      <c r="D406">
        <v>869</v>
      </c>
      <c r="E406" t="s">
        <v>43</v>
      </c>
      <c r="F406">
        <v>0</v>
      </c>
    </row>
    <row r="407" spans="1:7">
      <c r="A407" t="s">
        <v>107</v>
      </c>
      <c r="B407" t="s">
        <v>108</v>
      </c>
      <c r="C407">
        <v>27</v>
      </c>
      <c r="D407">
        <v>870</v>
      </c>
      <c r="E407" t="s">
        <v>44</v>
      </c>
      <c r="F407">
        <v>0</v>
      </c>
    </row>
    <row r="408" spans="1:7">
      <c r="A408" t="s">
        <v>107</v>
      </c>
      <c r="B408" t="s">
        <v>108</v>
      </c>
      <c r="C408">
        <v>28</v>
      </c>
      <c r="D408">
        <v>871</v>
      </c>
      <c r="E408" t="s">
        <v>45</v>
      </c>
      <c r="F408">
        <v>0</v>
      </c>
    </row>
    <row r="409" spans="1:7">
      <c r="A409" t="s">
        <v>107</v>
      </c>
      <c r="B409" t="s">
        <v>108</v>
      </c>
      <c r="C409">
        <v>29</v>
      </c>
      <c r="D409">
        <v>872</v>
      </c>
      <c r="E409" t="s">
        <v>46</v>
      </c>
      <c r="F409">
        <v>0</v>
      </c>
    </row>
    <row r="410" spans="1:7">
      <c r="A410" t="s">
        <v>112</v>
      </c>
      <c r="B410" t="s">
        <v>113</v>
      </c>
      <c r="C410">
        <v>1</v>
      </c>
      <c r="D410">
        <v>846</v>
      </c>
      <c r="E410" t="s">
        <v>9</v>
      </c>
      <c r="F410">
        <v>0</v>
      </c>
      <c r="G410">
        <v>4</v>
      </c>
    </row>
    <row r="411" spans="1:7">
      <c r="A411" t="s">
        <v>112</v>
      </c>
      <c r="B411" t="s">
        <v>113</v>
      </c>
      <c r="C411">
        <v>2</v>
      </c>
      <c r="D411">
        <v>847</v>
      </c>
      <c r="E411" t="s">
        <v>10</v>
      </c>
      <c r="F411">
        <v>0</v>
      </c>
      <c r="G411">
        <v>1</v>
      </c>
    </row>
    <row r="412" spans="1:7">
      <c r="A412" t="s">
        <v>112</v>
      </c>
      <c r="B412" t="s">
        <v>113</v>
      </c>
      <c r="C412">
        <v>3</v>
      </c>
      <c r="D412">
        <v>848</v>
      </c>
      <c r="E412" t="s">
        <v>11</v>
      </c>
      <c r="F412">
        <v>0</v>
      </c>
      <c r="G412">
        <v>1</v>
      </c>
    </row>
    <row r="413" spans="1:7">
      <c r="A413" t="s">
        <v>112</v>
      </c>
      <c r="B413" t="s">
        <v>113</v>
      </c>
      <c r="C413">
        <v>4</v>
      </c>
      <c r="D413">
        <v>849</v>
      </c>
      <c r="E413" t="s">
        <v>12</v>
      </c>
      <c r="F413">
        <v>0</v>
      </c>
      <c r="G413">
        <v>2</v>
      </c>
    </row>
    <row r="414" spans="1:7">
      <c r="A414" t="s">
        <v>112</v>
      </c>
      <c r="B414" t="s">
        <v>113</v>
      </c>
      <c r="C414">
        <v>5</v>
      </c>
      <c r="D414">
        <v>850</v>
      </c>
      <c r="E414" t="s">
        <v>13</v>
      </c>
      <c r="F414">
        <v>100</v>
      </c>
      <c r="G414">
        <v>1</v>
      </c>
    </row>
    <row r="415" spans="1:7">
      <c r="A415" t="s">
        <v>112</v>
      </c>
      <c r="B415" t="s">
        <v>113</v>
      </c>
      <c r="C415">
        <v>6</v>
      </c>
      <c r="D415">
        <v>851</v>
      </c>
      <c r="E415" t="s">
        <v>14</v>
      </c>
      <c r="F415">
        <v>0</v>
      </c>
      <c r="G415" t="s">
        <v>34</v>
      </c>
    </row>
    <row r="416" spans="1:7">
      <c r="A416" t="s">
        <v>112</v>
      </c>
      <c r="B416" t="s">
        <v>113</v>
      </c>
      <c r="C416">
        <v>7</v>
      </c>
      <c r="D416">
        <v>853</v>
      </c>
      <c r="E416" t="s">
        <v>16</v>
      </c>
      <c r="F416">
        <v>0</v>
      </c>
      <c r="G416" t="s">
        <v>34</v>
      </c>
    </row>
    <row r="417" spans="1:7">
      <c r="A417" t="s">
        <v>112</v>
      </c>
      <c r="B417" t="s">
        <v>113</v>
      </c>
      <c r="C417">
        <v>8</v>
      </c>
      <c r="D417">
        <v>852</v>
      </c>
      <c r="E417" t="s">
        <v>18</v>
      </c>
      <c r="F417">
        <v>0</v>
      </c>
      <c r="G417" t="s">
        <v>34</v>
      </c>
    </row>
    <row r="418" spans="1:7">
      <c r="A418" t="s">
        <v>112</v>
      </c>
      <c r="B418" t="s">
        <v>113</v>
      </c>
      <c r="C418">
        <v>8</v>
      </c>
      <c r="D418">
        <v>852</v>
      </c>
      <c r="E418" t="s">
        <v>18</v>
      </c>
      <c r="F418">
        <v>0</v>
      </c>
      <c r="G418" t="s">
        <v>34</v>
      </c>
    </row>
    <row r="419" spans="1:7">
      <c r="A419" t="s">
        <v>112</v>
      </c>
      <c r="B419" t="s">
        <v>113</v>
      </c>
      <c r="C419">
        <v>9</v>
      </c>
      <c r="D419">
        <v>854</v>
      </c>
      <c r="E419" t="s">
        <v>21</v>
      </c>
      <c r="F419">
        <v>100</v>
      </c>
      <c r="G419">
        <v>3</v>
      </c>
    </row>
    <row r="420" spans="1:7">
      <c r="A420" t="s">
        <v>112</v>
      </c>
      <c r="B420" t="s">
        <v>113</v>
      </c>
      <c r="C420">
        <v>10</v>
      </c>
      <c r="D420">
        <v>855</v>
      </c>
      <c r="E420" t="s">
        <v>22</v>
      </c>
      <c r="F420">
        <v>100</v>
      </c>
      <c r="G420">
        <v>3</v>
      </c>
    </row>
    <row r="421" spans="1:7">
      <c r="A421" t="s">
        <v>112</v>
      </c>
      <c r="B421" t="s">
        <v>113</v>
      </c>
      <c r="C421">
        <v>11</v>
      </c>
      <c r="D421">
        <v>856</v>
      </c>
      <c r="E421" t="s">
        <v>23</v>
      </c>
      <c r="F421">
        <v>0</v>
      </c>
      <c r="G421">
        <v>3</v>
      </c>
    </row>
    <row r="422" spans="1:7">
      <c r="A422" t="s">
        <v>112</v>
      </c>
      <c r="B422" t="s">
        <v>113</v>
      </c>
      <c r="C422">
        <v>12</v>
      </c>
      <c r="D422">
        <v>858</v>
      </c>
      <c r="E422" t="s">
        <v>24</v>
      </c>
      <c r="F422">
        <v>0</v>
      </c>
      <c r="G422">
        <v>3</v>
      </c>
    </row>
    <row r="423" spans="1:7">
      <c r="A423" t="s">
        <v>112</v>
      </c>
      <c r="B423" t="s">
        <v>113</v>
      </c>
      <c r="C423">
        <v>13</v>
      </c>
      <c r="D423">
        <v>857</v>
      </c>
      <c r="E423" t="s">
        <v>25</v>
      </c>
      <c r="F423">
        <v>100</v>
      </c>
      <c r="G423">
        <v>2</v>
      </c>
    </row>
    <row r="424" spans="1:7">
      <c r="A424" t="s">
        <v>112</v>
      </c>
      <c r="B424" t="s">
        <v>113</v>
      </c>
      <c r="C424">
        <v>14</v>
      </c>
      <c r="D424">
        <v>873</v>
      </c>
      <c r="E424" t="s">
        <v>26</v>
      </c>
      <c r="F424">
        <v>0</v>
      </c>
      <c r="G424">
        <v>2</v>
      </c>
    </row>
    <row r="425" spans="1:7">
      <c r="A425" t="s">
        <v>112</v>
      </c>
      <c r="B425" t="s">
        <v>113</v>
      </c>
      <c r="C425">
        <v>15</v>
      </c>
      <c r="D425">
        <v>859</v>
      </c>
      <c r="E425" t="s">
        <v>27</v>
      </c>
      <c r="F425">
        <v>0</v>
      </c>
      <c r="G425" t="s">
        <v>34</v>
      </c>
    </row>
    <row r="426" spans="1:7">
      <c r="A426" t="s">
        <v>112</v>
      </c>
      <c r="B426" t="s">
        <v>113</v>
      </c>
      <c r="C426">
        <v>15</v>
      </c>
      <c r="D426">
        <v>859</v>
      </c>
      <c r="E426" t="s">
        <v>27</v>
      </c>
      <c r="F426">
        <v>0</v>
      </c>
      <c r="G426" t="s">
        <v>34</v>
      </c>
    </row>
    <row r="427" spans="1:7">
      <c r="A427" t="s">
        <v>112</v>
      </c>
      <c r="B427" t="s">
        <v>113</v>
      </c>
      <c r="C427">
        <v>15</v>
      </c>
      <c r="D427">
        <v>859</v>
      </c>
      <c r="E427" t="s">
        <v>27</v>
      </c>
      <c r="F427">
        <v>0</v>
      </c>
      <c r="G427" t="s">
        <v>34</v>
      </c>
    </row>
    <row r="428" spans="1:7">
      <c r="A428" t="s">
        <v>112</v>
      </c>
      <c r="B428" t="s">
        <v>113</v>
      </c>
      <c r="C428">
        <v>16</v>
      </c>
      <c r="D428">
        <v>860</v>
      </c>
      <c r="E428" t="s">
        <v>28</v>
      </c>
      <c r="F428">
        <v>0</v>
      </c>
      <c r="G428" t="s">
        <v>34</v>
      </c>
    </row>
    <row r="429" spans="1:7">
      <c r="A429" t="s">
        <v>112</v>
      </c>
      <c r="B429" t="s">
        <v>113</v>
      </c>
      <c r="C429">
        <v>17</v>
      </c>
      <c r="D429">
        <v>861</v>
      </c>
      <c r="E429" t="s">
        <v>31</v>
      </c>
      <c r="F429">
        <v>0</v>
      </c>
      <c r="G429" t="s">
        <v>34</v>
      </c>
    </row>
    <row r="430" spans="1:7">
      <c r="A430" t="s">
        <v>112</v>
      </c>
      <c r="B430" t="s">
        <v>113</v>
      </c>
      <c r="C430">
        <v>17</v>
      </c>
      <c r="D430">
        <v>861</v>
      </c>
      <c r="E430" t="s">
        <v>31</v>
      </c>
      <c r="F430">
        <v>0</v>
      </c>
      <c r="G430" t="s">
        <v>34</v>
      </c>
    </row>
    <row r="431" spans="1:7">
      <c r="A431" t="s">
        <v>112</v>
      </c>
      <c r="B431" t="s">
        <v>113</v>
      </c>
      <c r="C431">
        <v>17</v>
      </c>
      <c r="D431">
        <v>861</v>
      </c>
      <c r="E431" t="s">
        <v>31</v>
      </c>
      <c r="F431">
        <v>0</v>
      </c>
      <c r="G431" t="s">
        <v>34</v>
      </c>
    </row>
    <row r="432" spans="1:7">
      <c r="A432" t="s">
        <v>112</v>
      </c>
      <c r="B432" t="s">
        <v>113</v>
      </c>
      <c r="C432">
        <v>18</v>
      </c>
      <c r="D432">
        <v>874</v>
      </c>
      <c r="E432" t="s">
        <v>33</v>
      </c>
      <c r="F432">
        <v>0</v>
      </c>
      <c r="G432" t="s">
        <v>34</v>
      </c>
    </row>
    <row r="433" spans="1:7">
      <c r="A433" t="s">
        <v>112</v>
      </c>
      <c r="B433" t="s">
        <v>113</v>
      </c>
      <c r="C433">
        <v>19</v>
      </c>
      <c r="D433">
        <v>862</v>
      </c>
      <c r="E433" t="s">
        <v>35</v>
      </c>
      <c r="F433">
        <v>100</v>
      </c>
      <c r="G433">
        <v>2</v>
      </c>
    </row>
    <row r="434" spans="1:7">
      <c r="A434" t="s">
        <v>112</v>
      </c>
      <c r="B434" t="s">
        <v>113</v>
      </c>
      <c r="C434">
        <v>20</v>
      </c>
      <c r="D434">
        <v>863</v>
      </c>
      <c r="E434" t="s">
        <v>36</v>
      </c>
      <c r="F434">
        <v>0</v>
      </c>
      <c r="G434" t="s">
        <v>34</v>
      </c>
    </row>
    <row r="435" spans="1:7">
      <c r="A435" t="s">
        <v>112</v>
      </c>
      <c r="B435" t="s">
        <v>113</v>
      </c>
      <c r="C435">
        <v>21</v>
      </c>
      <c r="D435">
        <v>864</v>
      </c>
      <c r="E435" t="s">
        <v>37</v>
      </c>
      <c r="F435">
        <v>0</v>
      </c>
      <c r="G435" t="s">
        <v>114</v>
      </c>
    </row>
    <row r="436" spans="1:7">
      <c r="A436" t="s">
        <v>112</v>
      </c>
      <c r="B436" t="s">
        <v>113</v>
      </c>
      <c r="C436">
        <v>22</v>
      </c>
      <c r="D436">
        <v>865</v>
      </c>
      <c r="E436" t="s">
        <v>39</v>
      </c>
      <c r="F436">
        <v>0</v>
      </c>
      <c r="G436">
        <v>2</v>
      </c>
    </row>
    <row r="437" spans="1:7">
      <c r="A437" t="s">
        <v>112</v>
      </c>
      <c r="B437" t="s">
        <v>113</v>
      </c>
      <c r="C437">
        <v>23</v>
      </c>
      <c r="D437">
        <v>866</v>
      </c>
      <c r="E437" t="s">
        <v>40</v>
      </c>
      <c r="F437">
        <v>0</v>
      </c>
      <c r="G437">
        <v>4</v>
      </c>
    </row>
    <row r="438" spans="1:7">
      <c r="A438" t="s">
        <v>112</v>
      </c>
      <c r="B438" t="s">
        <v>113</v>
      </c>
      <c r="C438">
        <v>24</v>
      </c>
      <c r="D438">
        <v>867</v>
      </c>
      <c r="E438" t="s">
        <v>41</v>
      </c>
      <c r="F438">
        <v>0</v>
      </c>
      <c r="G438">
        <v>1</v>
      </c>
    </row>
    <row r="439" spans="1:7">
      <c r="A439" t="s">
        <v>112</v>
      </c>
      <c r="B439" t="s">
        <v>113</v>
      </c>
      <c r="C439">
        <v>25</v>
      </c>
      <c r="D439">
        <v>868</v>
      </c>
      <c r="E439" t="s">
        <v>42</v>
      </c>
      <c r="F439">
        <v>100</v>
      </c>
      <c r="G439">
        <v>1</v>
      </c>
    </row>
    <row r="440" spans="1:7">
      <c r="A440" t="s">
        <v>112</v>
      </c>
      <c r="B440" t="s">
        <v>113</v>
      </c>
      <c r="C440">
        <v>26</v>
      </c>
      <c r="D440">
        <v>869</v>
      </c>
      <c r="E440" t="s">
        <v>43</v>
      </c>
      <c r="F440">
        <v>0</v>
      </c>
      <c r="G440">
        <v>3</v>
      </c>
    </row>
    <row r="441" spans="1:7">
      <c r="A441" t="s">
        <v>112</v>
      </c>
      <c r="B441" t="s">
        <v>113</v>
      </c>
      <c r="C441">
        <v>27</v>
      </c>
      <c r="D441">
        <v>870</v>
      </c>
      <c r="E441" t="s">
        <v>44</v>
      </c>
      <c r="F441">
        <v>0</v>
      </c>
      <c r="G441">
        <v>3</v>
      </c>
    </row>
    <row r="442" spans="1:7">
      <c r="A442" t="s">
        <v>112</v>
      </c>
      <c r="B442" t="s">
        <v>113</v>
      </c>
      <c r="C442">
        <v>28</v>
      </c>
      <c r="D442">
        <v>871</v>
      </c>
      <c r="E442" t="s">
        <v>45</v>
      </c>
      <c r="F442">
        <v>0</v>
      </c>
      <c r="G442">
        <v>3</v>
      </c>
    </row>
    <row r="443" spans="1:7">
      <c r="A443" t="s">
        <v>112</v>
      </c>
      <c r="B443" t="s">
        <v>113</v>
      </c>
      <c r="C443">
        <v>29</v>
      </c>
      <c r="D443">
        <v>872</v>
      </c>
      <c r="E443" t="s">
        <v>46</v>
      </c>
      <c r="F443">
        <v>0</v>
      </c>
    </row>
    <row r="444" spans="1:7">
      <c r="A444" t="s">
        <v>115</v>
      </c>
      <c r="B444" t="s">
        <v>116</v>
      </c>
      <c r="C444">
        <v>1</v>
      </c>
      <c r="D444">
        <v>846</v>
      </c>
      <c r="E444" t="s">
        <v>9</v>
      </c>
      <c r="F444">
        <v>100</v>
      </c>
      <c r="G444">
        <v>2</v>
      </c>
    </row>
    <row r="445" spans="1:7">
      <c r="A445" t="s">
        <v>115</v>
      </c>
      <c r="B445" t="s">
        <v>116</v>
      </c>
      <c r="C445">
        <v>2</v>
      </c>
      <c r="D445">
        <v>847</v>
      </c>
      <c r="E445" t="s">
        <v>10</v>
      </c>
      <c r="F445">
        <v>0</v>
      </c>
      <c r="G445">
        <v>1</v>
      </c>
    </row>
    <row r="446" spans="1:7">
      <c r="A446" t="s">
        <v>115</v>
      </c>
      <c r="B446" t="s">
        <v>116</v>
      </c>
      <c r="C446">
        <v>3</v>
      </c>
      <c r="D446">
        <v>848</v>
      </c>
      <c r="E446" t="s">
        <v>11</v>
      </c>
      <c r="F446">
        <v>0</v>
      </c>
      <c r="G446">
        <v>1</v>
      </c>
    </row>
    <row r="447" spans="1:7">
      <c r="A447" t="s">
        <v>115</v>
      </c>
      <c r="B447" t="s">
        <v>116</v>
      </c>
      <c r="C447">
        <v>4</v>
      </c>
      <c r="D447">
        <v>849</v>
      </c>
      <c r="E447" t="s">
        <v>12</v>
      </c>
      <c r="F447">
        <v>100</v>
      </c>
      <c r="G447">
        <v>1</v>
      </c>
    </row>
    <row r="448" spans="1:7">
      <c r="A448" t="s">
        <v>115</v>
      </c>
      <c r="B448" t="s">
        <v>116</v>
      </c>
      <c r="C448">
        <v>5</v>
      </c>
      <c r="D448">
        <v>850</v>
      </c>
      <c r="E448" t="s">
        <v>13</v>
      </c>
      <c r="F448">
        <v>100</v>
      </c>
      <c r="G448">
        <v>1</v>
      </c>
    </row>
    <row r="449" spans="1:7">
      <c r="A449" t="s">
        <v>115</v>
      </c>
      <c r="B449" t="s">
        <v>116</v>
      </c>
      <c r="C449">
        <v>6</v>
      </c>
      <c r="D449">
        <v>851</v>
      </c>
      <c r="E449" t="s">
        <v>14</v>
      </c>
      <c r="F449">
        <v>100</v>
      </c>
      <c r="G449" t="s">
        <v>117</v>
      </c>
    </row>
    <row r="450" spans="1:7">
      <c r="A450" t="s">
        <v>115</v>
      </c>
      <c r="B450" t="s">
        <v>116</v>
      </c>
      <c r="C450">
        <v>7</v>
      </c>
      <c r="D450">
        <v>853</v>
      </c>
      <c r="E450" t="s">
        <v>16</v>
      </c>
      <c r="F450">
        <v>100</v>
      </c>
      <c r="G450" t="s">
        <v>118</v>
      </c>
    </row>
    <row r="451" spans="1:7">
      <c r="A451" t="s">
        <v>115</v>
      </c>
      <c r="B451" t="s">
        <v>116</v>
      </c>
      <c r="C451">
        <v>8</v>
      </c>
      <c r="D451">
        <v>852</v>
      </c>
      <c r="E451" t="s">
        <v>18</v>
      </c>
      <c r="F451">
        <v>100</v>
      </c>
      <c r="G451" t="s">
        <v>19</v>
      </c>
    </row>
    <row r="452" spans="1:7">
      <c r="A452" t="s">
        <v>115</v>
      </c>
      <c r="B452" t="s">
        <v>116</v>
      </c>
      <c r="C452">
        <v>8</v>
      </c>
      <c r="D452">
        <v>852</v>
      </c>
      <c r="E452" t="s">
        <v>18</v>
      </c>
      <c r="F452">
        <v>100</v>
      </c>
      <c r="G452" t="s">
        <v>20</v>
      </c>
    </row>
    <row r="453" spans="1:7">
      <c r="A453" t="s">
        <v>115</v>
      </c>
      <c r="B453" t="s">
        <v>116</v>
      </c>
      <c r="C453">
        <v>9</v>
      </c>
      <c r="D453">
        <v>854</v>
      </c>
      <c r="E453" t="s">
        <v>21</v>
      </c>
      <c r="F453">
        <v>100</v>
      </c>
      <c r="G453">
        <v>3</v>
      </c>
    </row>
    <row r="454" spans="1:7">
      <c r="A454" t="s">
        <v>115</v>
      </c>
      <c r="B454" t="s">
        <v>116</v>
      </c>
      <c r="C454">
        <v>10</v>
      </c>
      <c r="D454">
        <v>855</v>
      </c>
      <c r="E454" t="s">
        <v>22</v>
      </c>
      <c r="F454">
        <v>100</v>
      </c>
      <c r="G454">
        <v>3</v>
      </c>
    </row>
    <row r="455" spans="1:7">
      <c r="A455" t="s">
        <v>115</v>
      </c>
      <c r="B455" t="s">
        <v>116</v>
      </c>
      <c r="C455">
        <v>11</v>
      </c>
      <c r="D455">
        <v>856</v>
      </c>
      <c r="E455" t="s">
        <v>23</v>
      </c>
      <c r="F455">
        <v>100</v>
      </c>
      <c r="G455">
        <v>2</v>
      </c>
    </row>
    <row r="456" spans="1:7">
      <c r="A456" t="s">
        <v>115</v>
      </c>
      <c r="B456" t="s">
        <v>116</v>
      </c>
      <c r="C456">
        <v>12</v>
      </c>
      <c r="D456">
        <v>858</v>
      </c>
      <c r="E456" t="s">
        <v>24</v>
      </c>
      <c r="F456">
        <v>100</v>
      </c>
      <c r="G456">
        <v>1</v>
      </c>
    </row>
    <row r="457" spans="1:7">
      <c r="A457" t="s">
        <v>115</v>
      </c>
      <c r="B457" t="s">
        <v>116</v>
      </c>
      <c r="C457">
        <v>13</v>
      </c>
      <c r="D457">
        <v>857</v>
      </c>
      <c r="E457" t="s">
        <v>25</v>
      </c>
      <c r="F457">
        <v>100</v>
      </c>
      <c r="G457">
        <v>2</v>
      </c>
    </row>
    <row r="458" spans="1:7">
      <c r="A458" t="s">
        <v>115</v>
      </c>
      <c r="B458" t="s">
        <v>116</v>
      </c>
      <c r="C458">
        <v>14</v>
      </c>
      <c r="D458">
        <v>873</v>
      </c>
      <c r="E458" t="s">
        <v>26</v>
      </c>
      <c r="F458">
        <v>0</v>
      </c>
      <c r="G458">
        <v>1</v>
      </c>
    </row>
    <row r="459" spans="1:7">
      <c r="A459" t="s">
        <v>115</v>
      </c>
      <c r="B459" t="s">
        <v>116</v>
      </c>
      <c r="C459">
        <v>15</v>
      </c>
      <c r="D459">
        <v>859</v>
      </c>
      <c r="E459" t="s">
        <v>27</v>
      </c>
      <c r="F459">
        <v>0</v>
      </c>
      <c r="G459">
        <v>2</v>
      </c>
    </row>
    <row r="460" spans="1:7">
      <c r="A460" t="s">
        <v>115</v>
      </c>
      <c r="B460" t="s">
        <v>116</v>
      </c>
      <c r="C460">
        <v>16</v>
      </c>
      <c r="D460">
        <v>860</v>
      </c>
      <c r="E460" t="s">
        <v>28</v>
      </c>
      <c r="F460">
        <v>0</v>
      </c>
      <c r="G460" t="s">
        <v>34</v>
      </c>
    </row>
    <row r="461" spans="1:7">
      <c r="A461" t="s">
        <v>115</v>
      </c>
      <c r="B461" t="s">
        <v>116</v>
      </c>
      <c r="C461">
        <v>16</v>
      </c>
      <c r="D461">
        <v>860</v>
      </c>
      <c r="E461" t="s">
        <v>28</v>
      </c>
      <c r="F461">
        <v>0</v>
      </c>
      <c r="G461" t="s">
        <v>34</v>
      </c>
    </row>
    <row r="462" spans="1:7">
      <c r="A462" t="s">
        <v>115</v>
      </c>
      <c r="B462" t="s">
        <v>116</v>
      </c>
      <c r="C462">
        <v>16</v>
      </c>
      <c r="D462">
        <v>860</v>
      </c>
      <c r="E462" t="s">
        <v>28</v>
      </c>
      <c r="F462">
        <v>0</v>
      </c>
      <c r="G462" t="s">
        <v>34</v>
      </c>
    </row>
    <row r="463" spans="1:7">
      <c r="A463" t="s">
        <v>115</v>
      </c>
      <c r="B463" t="s">
        <v>116</v>
      </c>
      <c r="C463">
        <v>17</v>
      </c>
      <c r="D463">
        <v>861</v>
      </c>
      <c r="E463" t="s">
        <v>31</v>
      </c>
      <c r="F463">
        <v>0</v>
      </c>
      <c r="G463" t="s">
        <v>34</v>
      </c>
    </row>
    <row r="464" spans="1:7">
      <c r="A464" t="s">
        <v>115</v>
      </c>
      <c r="B464" t="s">
        <v>116</v>
      </c>
      <c r="C464">
        <v>18</v>
      </c>
      <c r="D464">
        <v>874</v>
      </c>
      <c r="E464" t="s">
        <v>33</v>
      </c>
      <c r="F464">
        <v>0</v>
      </c>
      <c r="G464" t="s">
        <v>34</v>
      </c>
    </row>
    <row r="465" spans="1:7">
      <c r="A465" t="s">
        <v>115</v>
      </c>
      <c r="B465" t="s">
        <v>116</v>
      </c>
      <c r="C465">
        <v>18</v>
      </c>
      <c r="D465">
        <v>874</v>
      </c>
      <c r="E465" t="s">
        <v>33</v>
      </c>
      <c r="F465">
        <v>0</v>
      </c>
      <c r="G465" t="s">
        <v>34</v>
      </c>
    </row>
    <row r="466" spans="1:7">
      <c r="A466" t="s">
        <v>115</v>
      </c>
      <c r="B466" t="s">
        <v>116</v>
      </c>
      <c r="C466">
        <v>18</v>
      </c>
      <c r="D466">
        <v>874</v>
      </c>
      <c r="E466" t="s">
        <v>33</v>
      </c>
      <c r="F466">
        <v>0</v>
      </c>
      <c r="G466" t="s">
        <v>34</v>
      </c>
    </row>
    <row r="467" spans="1:7">
      <c r="A467" t="s">
        <v>115</v>
      </c>
      <c r="B467" t="s">
        <v>116</v>
      </c>
      <c r="C467">
        <v>19</v>
      </c>
      <c r="D467">
        <v>862</v>
      </c>
      <c r="E467" t="s">
        <v>35</v>
      </c>
      <c r="F467">
        <v>0</v>
      </c>
      <c r="G467">
        <v>1</v>
      </c>
    </row>
    <row r="468" spans="1:7">
      <c r="A468" t="s">
        <v>115</v>
      </c>
      <c r="B468" t="s">
        <v>116</v>
      </c>
      <c r="C468">
        <v>20</v>
      </c>
      <c r="D468">
        <v>863</v>
      </c>
      <c r="E468" t="s">
        <v>36</v>
      </c>
      <c r="F468">
        <v>0</v>
      </c>
      <c r="G468" t="s">
        <v>34</v>
      </c>
    </row>
    <row r="469" spans="1:7">
      <c r="A469" t="s">
        <v>115</v>
      </c>
      <c r="B469" t="s">
        <v>116</v>
      </c>
      <c r="C469">
        <v>21</v>
      </c>
      <c r="D469">
        <v>864</v>
      </c>
      <c r="E469" t="s">
        <v>37</v>
      </c>
      <c r="F469">
        <v>0</v>
      </c>
      <c r="G469" t="s">
        <v>114</v>
      </c>
    </row>
    <row r="470" spans="1:7">
      <c r="A470" t="s">
        <v>115</v>
      </c>
      <c r="B470" t="s">
        <v>116</v>
      </c>
      <c r="C470">
        <v>22</v>
      </c>
      <c r="D470">
        <v>865</v>
      </c>
      <c r="E470" t="s">
        <v>39</v>
      </c>
      <c r="F470">
        <v>100</v>
      </c>
      <c r="G470">
        <v>1</v>
      </c>
    </row>
    <row r="471" spans="1:7">
      <c r="A471" t="s">
        <v>115</v>
      </c>
      <c r="B471" t="s">
        <v>116</v>
      </c>
      <c r="C471">
        <v>23</v>
      </c>
      <c r="D471">
        <v>866</v>
      </c>
      <c r="E471" t="s">
        <v>40</v>
      </c>
      <c r="F471">
        <v>0</v>
      </c>
      <c r="G471">
        <v>3</v>
      </c>
    </row>
    <row r="472" spans="1:7">
      <c r="A472" t="s">
        <v>115</v>
      </c>
      <c r="B472" t="s">
        <v>116</v>
      </c>
      <c r="C472">
        <v>24</v>
      </c>
      <c r="D472">
        <v>867</v>
      </c>
      <c r="E472" t="s">
        <v>41</v>
      </c>
      <c r="F472">
        <v>100</v>
      </c>
      <c r="G472">
        <v>2</v>
      </c>
    </row>
    <row r="473" spans="1:7">
      <c r="A473" t="s">
        <v>115</v>
      </c>
      <c r="B473" t="s">
        <v>116</v>
      </c>
      <c r="C473">
        <v>25</v>
      </c>
      <c r="D473">
        <v>868</v>
      </c>
      <c r="E473" t="s">
        <v>42</v>
      </c>
      <c r="F473">
        <v>0</v>
      </c>
      <c r="G473">
        <v>2</v>
      </c>
    </row>
    <row r="474" spans="1:7">
      <c r="A474" t="s">
        <v>115</v>
      </c>
      <c r="B474" t="s">
        <v>116</v>
      </c>
      <c r="C474">
        <v>26</v>
      </c>
      <c r="D474">
        <v>869</v>
      </c>
      <c r="E474" t="s">
        <v>43</v>
      </c>
      <c r="F474">
        <v>0</v>
      </c>
      <c r="G474">
        <v>4</v>
      </c>
    </row>
    <row r="475" spans="1:7">
      <c r="A475" t="s">
        <v>115</v>
      </c>
      <c r="B475" t="s">
        <v>116</v>
      </c>
      <c r="C475">
        <v>27</v>
      </c>
      <c r="D475">
        <v>870</v>
      </c>
      <c r="E475" t="s">
        <v>44</v>
      </c>
      <c r="F475">
        <v>100</v>
      </c>
      <c r="G475">
        <v>1</v>
      </c>
    </row>
    <row r="476" spans="1:7">
      <c r="A476" t="s">
        <v>115</v>
      </c>
      <c r="B476" t="s">
        <v>116</v>
      </c>
      <c r="C476">
        <v>28</v>
      </c>
      <c r="D476">
        <v>871</v>
      </c>
      <c r="E476" t="s">
        <v>45</v>
      </c>
      <c r="F476">
        <v>0</v>
      </c>
      <c r="G476">
        <v>2</v>
      </c>
    </row>
    <row r="477" spans="1:7">
      <c r="A477" t="s">
        <v>115</v>
      </c>
      <c r="B477" t="s">
        <v>116</v>
      </c>
      <c r="C477">
        <v>29</v>
      </c>
      <c r="D477">
        <v>872</v>
      </c>
      <c r="E477" t="s">
        <v>46</v>
      </c>
      <c r="F477">
        <v>0</v>
      </c>
      <c r="G477">
        <v>2</v>
      </c>
    </row>
    <row r="478" spans="1:7">
      <c r="A478" t="s">
        <v>119</v>
      </c>
      <c r="B478" t="s">
        <v>120</v>
      </c>
      <c r="C478">
        <v>1</v>
      </c>
      <c r="D478">
        <v>846</v>
      </c>
      <c r="E478" t="s">
        <v>9</v>
      </c>
      <c r="F478">
        <v>100</v>
      </c>
      <c r="G478">
        <v>1</v>
      </c>
    </row>
    <row r="479" spans="1:7">
      <c r="A479" t="s">
        <v>119</v>
      </c>
      <c r="B479" t="s">
        <v>120</v>
      </c>
      <c r="C479">
        <v>2</v>
      </c>
      <c r="D479">
        <v>847</v>
      </c>
      <c r="E479" t="s">
        <v>10</v>
      </c>
      <c r="F479">
        <v>100</v>
      </c>
      <c r="G479">
        <v>2</v>
      </c>
    </row>
    <row r="480" spans="1:7">
      <c r="A480" t="s">
        <v>119</v>
      </c>
      <c r="B480" t="s">
        <v>120</v>
      </c>
      <c r="C480">
        <v>3</v>
      </c>
      <c r="D480">
        <v>848</v>
      </c>
      <c r="E480" t="s">
        <v>11</v>
      </c>
      <c r="F480">
        <v>100</v>
      </c>
      <c r="G480">
        <v>2</v>
      </c>
    </row>
    <row r="481" spans="1:7">
      <c r="A481" t="s">
        <v>119</v>
      </c>
      <c r="B481" t="s">
        <v>120</v>
      </c>
      <c r="C481">
        <v>4</v>
      </c>
      <c r="D481">
        <v>849</v>
      </c>
      <c r="E481" t="s">
        <v>12</v>
      </c>
      <c r="F481">
        <v>0</v>
      </c>
      <c r="G481">
        <v>4</v>
      </c>
    </row>
    <row r="482" spans="1:7">
      <c r="A482" t="s">
        <v>119</v>
      </c>
      <c r="B482" t="s">
        <v>120</v>
      </c>
      <c r="C482">
        <v>5</v>
      </c>
      <c r="D482">
        <v>850</v>
      </c>
      <c r="E482" t="s">
        <v>13</v>
      </c>
      <c r="F482">
        <v>100</v>
      </c>
      <c r="G482">
        <v>1</v>
      </c>
    </row>
    <row r="483" spans="1:7">
      <c r="A483" t="s">
        <v>119</v>
      </c>
      <c r="B483" t="s">
        <v>120</v>
      </c>
      <c r="C483">
        <v>6</v>
      </c>
      <c r="D483">
        <v>851</v>
      </c>
      <c r="E483" t="s">
        <v>14</v>
      </c>
      <c r="F483">
        <v>0</v>
      </c>
      <c r="G483" t="s">
        <v>121</v>
      </c>
    </row>
    <row r="484" spans="1:7">
      <c r="A484" t="s">
        <v>119</v>
      </c>
      <c r="B484" t="s">
        <v>120</v>
      </c>
      <c r="C484">
        <v>7</v>
      </c>
      <c r="D484">
        <v>853</v>
      </c>
      <c r="E484" t="s">
        <v>16</v>
      </c>
      <c r="F484">
        <v>0</v>
      </c>
      <c r="G484" t="s">
        <v>122</v>
      </c>
    </row>
    <row r="485" spans="1:7">
      <c r="A485" t="s">
        <v>119</v>
      </c>
      <c r="B485" t="s">
        <v>120</v>
      </c>
      <c r="C485">
        <v>8</v>
      </c>
      <c r="D485">
        <v>852</v>
      </c>
      <c r="E485" t="s">
        <v>18</v>
      </c>
      <c r="F485">
        <v>0</v>
      </c>
      <c r="G485" t="s">
        <v>123</v>
      </c>
    </row>
    <row r="486" spans="1:7">
      <c r="A486" t="s">
        <v>119</v>
      </c>
      <c r="B486" t="s">
        <v>120</v>
      </c>
      <c r="C486">
        <v>8</v>
      </c>
      <c r="D486">
        <v>852</v>
      </c>
      <c r="E486" t="s">
        <v>18</v>
      </c>
      <c r="F486">
        <v>0</v>
      </c>
      <c r="G486" t="s">
        <v>124</v>
      </c>
    </row>
    <row r="487" spans="1:7">
      <c r="A487" t="s">
        <v>119</v>
      </c>
      <c r="B487" t="s">
        <v>120</v>
      </c>
      <c r="C487">
        <v>9</v>
      </c>
      <c r="D487">
        <v>854</v>
      </c>
      <c r="E487" t="s">
        <v>21</v>
      </c>
      <c r="F487">
        <v>100</v>
      </c>
      <c r="G487">
        <v>3</v>
      </c>
    </row>
    <row r="488" spans="1:7">
      <c r="A488" t="s">
        <v>119</v>
      </c>
      <c r="B488" t="s">
        <v>120</v>
      </c>
      <c r="C488">
        <v>10</v>
      </c>
      <c r="D488">
        <v>855</v>
      </c>
      <c r="E488" t="s">
        <v>22</v>
      </c>
      <c r="F488">
        <v>0</v>
      </c>
      <c r="G488">
        <v>1</v>
      </c>
    </row>
    <row r="489" spans="1:7">
      <c r="A489" t="s">
        <v>119</v>
      </c>
      <c r="B489" t="s">
        <v>120</v>
      </c>
      <c r="C489">
        <v>11</v>
      </c>
      <c r="D489">
        <v>856</v>
      </c>
      <c r="E489" t="s">
        <v>23</v>
      </c>
      <c r="F489">
        <v>100</v>
      </c>
      <c r="G489">
        <v>2</v>
      </c>
    </row>
    <row r="490" spans="1:7">
      <c r="A490" t="s">
        <v>119</v>
      </c>
      <c r="B490" t="s">
        <v>120</v>
      </c>
      <c r="C490">
        <v>12</v>
      </c>
      <c r="D490">
        <v>858</v>
      </c>
      <c r="E490" t="s">
        <v>24</v>
      </c>
      <c r="F490">
        <v>100</v>
      </c>
      <c r="G490">
        <v>1</v>
      </c>
    </row>
    <row r="491" spans="1:7">
      <c r="A491" t="s">
        <v>119</v>
      </c>
      <c r="B491" t="s">
        <v>120</v>
      </c>
      <c r="C491">
        <v>13</v>
      </c>
      <c r="D491">
        <v>857</v>
      </c>
      <c r="E491" t="s">
        <v>25</v>
      </c>
      <c r="F491">
        <v>100</v>
      </c>
      <c r="G491">
        <v>2</v>
      </c>
    </row>
    <row r="492" spans="1:7">
      <c r="A492" t="s">
        <v>119</v>
      </c>
      <c r="B492" t="s">
        <v>120</v>
      </c>
      <c r="C492">
        <v>14</v>
      </c>
      <c r="D492">
        <v>873</v>
      </c>
      <c r="E492" t="s">
        <v>26</v>
      </c>
      <c r="F492">
        <v>100</v>
      </c>
      <c r="G492">
        <v>4</v>
      </c>
    </row>
    <row r="493" spans="1:7">
      <c r="A493" t="s">
        <v>119</v>
      </c>
      <c r="B493" t="s">
        <v>120</v>
      </c>
      <c r="C493">
        <v>15</v>
      </c>
      <c r="D493">
        <v>859</v>
      </c>
      <c r="E493" t="s">
        <v>27</v>
      </c>
      <c r="F493">
        <v>0</v>
      </c>
      <c r="G493" t="s">
        <v>34</v>
      </c>
    </row>
    <row r="494" spans="1:7">
      <c r="A494" t="s">
        <v>119</v>
      </c>
      <c r="B494" t="s">
        <v>120</v>
      </c>
      <c r="C494">
        <v>15</v>
      </c>
      <c r="D494">
        <v>859</v>
      </c>
      <c r="E494" t="s">
        <v>27</v>
      </c>
      <c r="F494">
        <v>0</v>
      </c>
      <c r="G494" t="s">
        <v>34</v>
      </c>
    </row>
    <row r="495" spans="1:7">
      <c r="A495" t="s">
        <v>119</v>
      </c>
      <c r="B495" t="s">
        <v>120</v>
      </c>
      <c r="C495">
        <v>15</v>
      </c>
      <c r="D495">
        <v>859</v>
      </c>
      <c r="E495" t="s">
        <v>27</v>
      </c>
      <c r="F495">
        <v>0</v>
      </c>
      <c r="G495" t="s">
        <v>34</v>
      </c>
    </row>
    <row r="496" spans="1:7">
      <c r="A496" t="s">
        <v>119</v>
      </c>
      <c r="B496" t="s">
        <v>120</v>
      </c>
      <c r="C496">
        <v>16</v>
      </c>
      <c r="D496">
        <v>860</v>
      </c>
      <c r="E496" t="s">
        <v>28</v>
      </c>
      <c r="F496">
        <v>0</v>
      </c>
      <c r="G496" t="s">
        <v>34</v>
      </c>
    </row>
    <row r="497" spans="1:7">
      <c r="A497" t="s">
        <v>119</v>
      </c>
      <c r="B497" t="s">
        <v>120</v>
      </c>
      <c r="C497">
        <v>17</v>
      </c>
      <c r="D497">
        <v>861</v>
      </c>
      <c r="E497" t="s">
        <v>31</v>
      </c>
      <c r="F497">
        <v>0</v>
      </c>
      <c r="G497" t="s">
        <v>34</v>
      </c>
    </row>
    <row r="498" spans="1:7">
      <c r="A498" t="s">
        <v>119</v>
      </c>
      <c r="B498" t="s">
        <v>120</v>
      </c>
      <c r="C498">
        <v>17</v>
      </c>
      <c r="D498">
        <v>861</v>
      </c>
      <c r="E498" t="s">
        <v>31</v>
      </c>
      <c r="F498">
        <v>0</v>
      </c>
      <c r="G498" t="s">
        <v>34</v>
      </c>
    </row>
    <row r="499" spans="1:7">
      <c r="A499" t="s">
        <v>119</v>
      </c>
      <c r="B499" t="s">
        <v>120</v>
      </c>
      <c r="C499">
        <v>17</v>
      </c>
      <c r="D499">
        <v>861</v>
      </c>
      <c r="E499" t="s">
        <v>31</v>
      </c>
      <c r="F499">
        <v>0</v>
      </c>
      <c r="G499" t="s">
        <v>34</v>
      </c>
    </row>
    <row r="500" spans="1:7">
      <c r="A500" t="s">
        <v>119</v>
      </c>
      <c r="B500" t="s">
        <v>120</v>
      </c>
      <c r="C500">
        <v>18</v>
      </c>
      <c r="D500">
        <v>874</v>
      </c>
      <c r="E500" t="s">
        <v>33</v>
      </c>
      <c r="F500">
        <v>0</v>
      </c>
      <c r="G500" t="s">
        <v>34</v>
      </c>
    </row>
    <row r="501" spans="1:7">
      <c r="A501" t="s">
        <v>119</v>
      </c>
      <c r="B501" t="s">
        <v>120</v>
      </c>
      <c r="C501">
        <v>19</v>
      </c>
      <c r="D501">
        <v>862</v>
      </c>
      <c r="E501" t="s">
        <v>35</v>
      </c>
      <c r="F501">
        <v>0</v>
      </c>
      <c r="G501">
        <v>1</v>
      </c>
    </row>
    <row r="502" spans="1:7">
      <c r="A502" t="s">
        <v>119</v>
      </c>
      <c r="B502" t="s">
        <v>120</v>
      </c>
      <c r="C502">
        <v>20</v>
      </c>
      <c r="D502">
        <v>863</v>
      </c>
      <c r="E502" t="s">
        <v>36</v>
      </c>
      <c r="F502">
        <v>0</v>
      </c>
      <c r="G502" t="s">
        <v>34</v>
      </c>
    </row>
    <row r="503" spans="1:7">
      <c r="A503" t="s">
        <v>119</v>
      </c>
      <c r="B503" t="s">
        <v>120</v>
      </c>
      <c r="C503">
        <v>21</v>
      </c>
      <c r="D503">
        <v>864</v>
      </c>
      <c r="E503" t="s">
        <v>37</v>
      </c>
      <c r="F503">
        <v>0</v>
      </c>
      <c r="G503" t="s">
        <v>125</v>
      </c>
    </row>
    <row r="504" spans="1:7">
      <c r="A504" t="s">
        <v>119</v>
      </c>
      <c r="B504" t="s">
        <v>120</v>
      </c>
      <c r="C504">
        <v>22</v>
      </c>
      <c r="D504">
        <v>865</v>
      </c>
      <c r="E504" t="s">
        <v>39</v>
      </c>
      <c r="F504">
        <v>100</v>
      </c>
      <c r="G504">
        <v>1</v>
      </c>
    </row>
    <row r="505" spans="1:7">
      <c r="A505" t="s">
        <v>119</v>
      </c>
      <c r="B505" t="s">
        <v>120</v>
      </c>
      <c r="C505">
        <v>23</v>
      </c>
      <c r="D505">
        <v>866</v>
      </c>
      <c r="E505" t="s">
        <v>40</v>
      </c>
      <c r="F505">
        <v>0</v>
      </c>
      <c r="G505">
        <v>2</v>
      </c>
    </row>
    <row r="506" spans="1:7">
      <c r="A506" t="s">
        <v>119</v>
      </c>
      <c r="B506" t="s">
        <v>120</v>
      </c>
      <c r="C506">
        <v>24</v>
      </c>
      <c r="D506">
        <v>867</v>
      </c>
      <c r="E506" t="s">
        <v>41</v>
      </c>
      <c r="F506">
        <v>0</v>
      </c>
      <c r="G506">
        <v>4</v>
      </c>
    </row>
    <row r="507" spans="1:7">
      <c r="A507" t="s">
        <v>119</v>
      </c>
      <c r="B507" t="s">
        <v>120</v>
      </c>
      <c r="C507">
        <v>25</v>
      </c>
      <c r="D507">
        <v>868</v>
      </c>
      <c r="E507" t="s">
        <v>42</v>
      </c>
      <c r="F507">
        <v>0</v>
      </c>
      <c r="G507">
        <v>3</v>
      </c>
    </row>
    <row r="508" spans="1:7">
      <c r="A508" t="s">
        <v>119</v>
      </c>
      <c r="B508" t="s">
        <v>120</v>
      </c>
      <c r="C508">
        <v>26</v>
      </c>
      <c r="D508">
        <v>869</v>
      </c>
      <c r="E508" t="s">
        <v>43</v>
      </c>
      <c r="F508">
        <v>0</v>
      </c>
      <c r="G508">
        <v>3</v>
      </c>
    </row>
    <row r="509" spans="1:7">
      <c r="A509" t="s">
        <v>119</v>
      </c>
      <c r="B509" t="s">
        <v>120</v>
      </c>
      <c r="C509">
        <v>27</v>
      </c>
      <c r="D509">
        <v>870</v>
      </c>
      <c r="E509" t="s">
        <v>44</v>
      </c>
      <c r="F509">
        <v>0</v>
      </c>
      <c r="G509">
        <v>4</v>
      </c>
    </row>
    <row r="510" spans="1:7">
      <c r="A510" t="s">
        <v>119</v>
      </c>
      <c r="B510" t="s">
        <v>120</v>
      </c>
      <c r="C510">
        <v>28</v>
      </c>
      <c r="D510">
        <v>871</v>
      </c>
      <c r="E510" t="s">
        <v>45</v>
      </c>
      <c r="F510">
        <v>100</v>
      </c>
      <c r="G510">
        <v>1</v>
      </c>
    </row>
    <row r="511" spans="1:7">
      <c r="A511" t="s">
        <v>119</v>
      </c>
      <c r="B511" t="s">
        <v>120</v>
      </c>
      <c r="C511">
        <v>29</v>
      </c>
      <c r="D511">
        <v>872</v>
      </c>
      <c r="E511" t="s">
        <v>46</v>
      </c>
      <c r="F511">
        <v>0</v>
      </c>
      <c r="G511">
        <v>2</v>
      </c>
    </row>
    <row r="512" spans="1:7">
      <c r="A512" t="s">
        <v>126</v>
      </c>
      <c r="B512" t="s">
        <v>127</v>
      </c>
      <c r="C512">
        <v>1</v>
      </c>
      <c r="D512">
        <v>846</v>
      </c>
      <c r="E512" t="s">
        <v>9</v>
      </c>
      <c r="F512">
        <v>0</v>
      </c>
      <c r="G512">
        <v>2</v>
      </c>
    </row>
    <row r="513" spans="1:7">
      <c r="A513" t="s">
        <v>126</v>
      </c>
      <c r="B513" t="s">
        <v>127</v>
      </c>
      <c r="C513">
        <v>2</v>
      </c>
      <c r="D513">
        <v>847</v>
      </c>
      <c r="E513" t="s">
        <v>10</v>
      </c>
      <c r="F513">
        <v>0</v>
      </c>
      <c r="G513">
        <v>1</v>
      </c>
    </row>
    <row r="514" spans="1:7">
      <c r="A514" t="s">
        <v>126</v>
      </c>
      <c r="B514" t="s">
        <v>127</v>
      </c>
      <c r="C514">
        <v>3</v>
      </c>
      <c r="D514">
        <v>848</v>
      </c>
      <c r="E514" t="s">
        <v>11</v>
      </c>
      <c r="F514">
        <v>100</v>
      </c>
      <c r="G514">
        <v>2</v>
      </c>
    </row>
    <row r="515" spans="1:7">
      <c r="A515" t="s">
        <v>126</v>
      </c>
      <c r="B515" t="s">
        <v>127</v>
      </c>
      <c r="C515">
        <v>4</v>
      </c>
      <c r="D515">
        <v>849</v>
      </c>
      <c r="E515" t="s">
        <v>12</v>
      </c>
      <c r="F515">
        <v>0</v>
      </c>
      <c r="G515">
        <v>2</v>
      </c>
    </row>
    <row r="516" spans="1:7">
      <c r="A516" t="s">
        <v>126</v>
      </c>
      <c r="B516" t="s">
        <v>127</v>
      </c>
      <c r="C516">
        <v>5</v>
      </c>
      <c r="D516">
        <v>850</v>
      </c>
      <c r="E516" t="s">
        <v>13</v>
      </c>
      <c r="F516">
        <v>0</v>
      </c>
      <c r="G516">
        <v>2</v>
      </c>
    </row>
    <row r="517" spans="1:7">
      <c r="A517" t="s">
        <v>126</v>
      </c>
      <c r="B517" t="s">
        <v>127</v>
      </c>
      <c r="C517">
        <v>6</v>
      </c>
      <c r="D517">
        <v>851</v>
      </c>
      <c r="E517" t="s">
        <v>14</v>
      </c>
      <c r="F517">
        <v>0</v>
      </c>
      <c r="G517" t="s">
        <v>128</v>
      </c>
    </row>
    <row r="518" spans="1:7">
      <c r="A518" t="s">
        <v>126</v>
      </c>
      <c r="B518" t="s">
        <v>127</v>
      </c>
      <c r="C518">
        <v>7</v>
      </c>
      <c r="D518">
        <v>853</v>
      </c>
      <c r="E518" t="s">
        <v>16</v>
      </c>
      <c r="F518">
        <v>0</v>
      </c>
      <c r="G518" t="s">
        <v>129</v>
      </c>
    </row>
    <row r="519" spans="1:7">
      <c r="A519" t="s">
        <v>126</v>
      </c>
      <c r="B519" t="s">
        <v>127</v>
      </c>
      <c r="C519">
        <v>8</v>
      </c>
      <c r="D519">
        <v>852</v>
      </c>
      <c r="E519" t="s">
        <v>18</v>
      </c>
      <c r="F519">
        <v>0</v>
      </c>
      <c r="G519" t="s">
        <v>130</v>
      </c>
    </row>
    <row r="520" spans="1:7">
      <c r="A520" t="s">
        <v>126</v>
      </c>
      <c r="B520" t="s">
        <v>127</v>
      </c>
      <c r="C520">
        <v>8</v>
      </c>
      <c r="D520">
        <v>852</v>
      </c>
      <c r="E520" t="s">
        <v>18</v>
      </c>
      <c r="F520">
        <v>0</v>
      </c>
      <c r="G520" t="s">
        <v>131</v>
      </c>
    </row>
    <row r="521" spans="1:7">
      <c r="A521" t="s">
        <v>126</v>
      </c>
      <c r="B521" t="s">
        <v>127</v>
      </c>
      <c r="C521">
        <v>9</v>
      </c>
      <c r="D521">
        <v>854</v>
      </c>
      <c r="E521" t="s">
        <v>21</v>
      </c>
      <c r="F521">
        <v>100</v>
      </c>
      <c r="G521">
        <v>3</v>
      </c>
    </row>
    <row r="522" spans="1:7">
      <c r="A522" t="s">
        <v>126</v>
      </c>
      <c r="B522" t="s">
        <v>127</v>
      </c>
      <c r="C522">
        <v>10</v>
      </c>
      <c r="D522">
        <v>855</v>
      </c>
      <c r="E522" t="s">
        <v>22</v>
      </c>
      <c r="F522">
        <v>0</v>
      </c>
      <c r="G522">
        <v>1</v>
      </c>
    </row>
    <row r="523" spans="1:7">
      <c r="A523" t="s">
        <v>126</v>
      </c>
      <c r="B523" t="s">
        <v>127</v>
      </c>
      <c r="C523">
        <v>11</v>
      </c>
      <c r="D523">
        <v>856</v>
      </c>
      <c r="E523" t="s">
        <v>23</v>
      </c>
      <c r="F523">
        <v>100</v>
      </c>
      <c r="G523">
        <v>2</v>
      </c>
    </row>
    <row r="524" spans="1:7">
      <c r="A524" t="s">
        <v>126</v>
      </c>
      <c r="B524" t="s">
        <v>127</v>
      </c>
      <c r="C524">
        <v>12</v>
      </c>
      <c r="D524">
        <v>858</v>
      </c>
      <c r="E524" t="s">
        <v>24</v>
      </c>
      <c r="F524">
        <v>0</v>
      </c>
      <c r="G524">
        <v>4</v>
      </c>
    </row>
    <row r="525" spans="1:7">
      <c r="A525" t="s">
        <v>126</v>
      </c>
      <c r="B525" t="s">
        <v>127</v>
      </c>
      <c r="C525">
        <v>13</v>
      </c>
      <c r="D525">
        <v>857</v>
      </c>
      <c r="E525" t="s">
        <v>25</v>
      </c>
      <c r="F525">
        <v>100</v>
      </c>
      <c r="G525">
        <v>2</v>
      </c>
    </row>
    <row r="526" spans="1:7">
      <c r="A526" t="s">
        <v>126</v>
      </c>
      <c r="B526" t="s">
        <v>127</v>
      </c>
      <c r="C526">
        <v>14</v>
      </c>
      <c r="D526">
        <v>873</v>
      </c>
      <c r="E526" t="s">
        <v>26</v>
      </c>
      <c r="F526">
        <v>100</v>
      </c>
      <c r="G526">
        <v>4</v>
      </c>
    </row>
    <row r="527" spans="1:7">
      <c r="A527" t="s">
        <v>126</v>
      </c>
      <c r="B527" t="s">
        <v>127</v>
      </c>
      <c r="C527">
        <v>15</v>
      </c>
      <c r="D527">
        <v>859</v>
      </c>
      <c r="E527" t="s">
        <v>27</v>
      </c>
      <c r="F527">
        <v>0</v>
      </c>
      <c r="G527" t="s">
        <v>129</v>
      </c>
    </row>
    <row r="528" spans="1:7">
      <c r="A528" t="s">
        <v>126</v>
      </c>
      <c r="B528" t="s">
        <v>127</v>
      </c>
      <c r="C528">
        <v>15</v>
      </c>
      <c r="D528">
        <v>859</v>
      </c>
      <c r="E528" t="s">
        <v>27</v>
      </c>
      <c r="F528">
        <v>0</v>
      </c>
      <c r="G528" t="s">
        <v>34</v>
      </c>
    </row>
    <row r="529" spans="1:7">
      <c r="A529" t="s">
        <v>126</v>
      </c>
      <c r="B529" t="s">
        <v>127</v>
      </c>
      <c r="C529">
        <v>15</v>
      </c>
      <c r="D529">
        <v>859</v>
      </c>
      <c r="E529" t="s">
        <v>27</v>
      </c>
      <c r="F529">
        <v>0</v>
      </c>
      <c r="G529" t="s">
        <v>34</v>
      </c>
    </row>
    <row r="530" spans="1:7">
      <c r="A530" t="s">
        <v>126</v>
      </c>
      <c r="B530" t="s">
        <v>127</v>
      </c>
      <c r="C530">
        <v>16</v>
      </c>
      <c r="D530">
        <v>860</v>
      </c>
      <c r="E530" t="s">
        <v>28</v>
      </c>
      <c r="F530">
        <v>0</v>
      </c>
      <c r="G530" t="s">
        <v>129</v>
      </c>
    </row>
    <row r="531" spans="1:7">
      <c r="A531" t="s">
        <v>126</v>
      </c>
      <c r="B531" t="s">
        <v>127</v>
      </c>
      <c r="C531">
        <v>17</v>
      </c>
      <c r="D531">
        <v>861</v>
      </c>
      <c r="E531" t="s">
        <v>31</v>
      </c>
      <c r="F531">
        <v>0</v>
      </c>
      <c r="G531" t="s">
        <v>34</v>
      </c>
    </row>
    <row r="532" spans="1:7">
      <c r="A532" t="s">
        <v>126</v>
      </c>
      <c r="B532" t="s">
        <v>127</v>
      </c>
      <c r="C532">
        <v>17</v>
      </c>
      <c r="D532">
        <v>861</v>
      </c>
      <c r="E532" t="s">
        <v>31</v>
      </c>
      <c r="F532">
        <v>0</v>
      </c>
      <c r="G532" t="s">
        <v>34</v>
      </c>
    </row>
    <row r="533" spans="1:7">
      <c r="A533" t="s">
        <v>126</v>
      </c>
      <c r="B533" t="s">
        <v>127</v>
      </c>
      <c r="C533">
        <v>17</v>
      </c>
      <c r="D533">
        <v>861</v>
      </c>
      <c r="E533" t="s">
        <v>31</v>
      </c>
      <c r="F533">
        <v>0</v>
      </c>
      <c r="G533" t="s">
        <v>34</v>
      </c>
    </row>
    <row r="534" spans="1:7">
      <c r="A534" t="s">
        <v>126</v>
      </c>
      <c r="B534" t="s">
        <v>127</v>
      </c>
      <c r="C534">
        <v>18</v>
      </c>
      <c r="D534">
        <v>874</v>
      </c>
      <c r="E534" t="s">
        <v>33</v>
      </c>
      <c r="F534">
        <v>0</v>
      </c>
      <c r="G534" t="s">
        <v>34</v>
      </c>
    </row>
    <row r="535" spans="1:7">
      <c r="A535" t="s">
        <v>126</v>
      </c>
      <c r="B535" t="s">
        <v>127</v>
      </c>
      <c r="C535">
        <v>19</v>
      </c>
      <c r="D535">
        <v>862</v>
      </c>
      <c r="E535" t="s">
        <v>35</v>
      </c>
      <c r="F535">
        <v>0</v>
      </c>
      <c r="G535">
        <v>3</v>
      </c>
    </row>
    <row r="536" spans="1:7">
      <c r="A536" t="s">
        <v>126</v>
      </c>
      <c r="B536" t="s">
        <v>127</v>
      </c>
      <c r="C536">
        <v>20</v>
      </c>
      <c r="D536">
        <v>863</v>
      </c>
      <c r="E536" t="s">
        <v>36</v>
      </c>
      <c r="F536">
        <v>0</v>
      </c>
      <c r="G536" t="s">
        <v>34</v>
      </c>
    </row>
    <row r="537" spans="1:7">
      <c r="A537" t="s">
        <v>126</v>
      </c>
      <c r="B537" t="s">
        <v>127</v>
      </c>
      <c r="C537">
        <v>21</v>
      </c>
      <c r="D537">
        <v>864</v>
      </c>
      <c r="E537" t="s">
        <v>37</v>
      </c>
      <c r="F537">
        <v>0</v>
      </c>
      <c r="G537" t="s">
        <v>132</v>
      </c>
    </row>
    <row r="538" spans="1:7">
      <c r="A538" t="s">
        <v>126</v>
      </c>
      <c r="B538" t="s">
        <v>127</v>
      </c>
      <c r="C538">
        <v>22</v>
      </c>
      <c r="D538">
        <v>865</v>
      </c>
      <c r="E538" t="s">
        <v>39</v>
      </c>
      <c r="F538">
        <v>100</v>
      </c>
      <c r="G538">
        <v>1</v>
      </c>
    </row>
    <row r="539" spans="1:7">
      <c r="A539" t="s">
        <v>126</v>
      </c>
      <c r="B539" t="s">
        <v>127</v>
      </c>
      <c r="C539">
        <v>23</v>
      </c>
      <c r="D539">
        <v>866</v>
      </c>
      <c r="E539" t="s">
        <v>40</v>
      </c>
      <c r="F539">
        <v>100</v>
      </c>
      <c r="G539">
        <v>1</v>
      </c>
    </row>
    <row r="540" spans="1:7">
      <c r="A540" t="s">
        <v>126</v>
      </c>
      <c r="B540" t="s">
        <v>127</v>
      </c>
      <c r="C540">
        <v>24</v>
      </c>
      <c r="D540">
        <v>867</v>
      </c>
      <c r="E540" t="s">
        <v>41</v>
      </c>
      <c r="F540">
        <v>0</v>
      </c>
    </row>
    <row r="541" spans="1:7">
      <c r="A541" t="s">
        <v>126</v>
      </c>
      <c r="B541" t="s">
        <v>127</v>
      </c>
      <c r="C541">
        <v>25</v>
      </c>
      <c r="D541">
        <v>868</v>
      </c>
      <c r="E541" t="s">
        <v>42</v>
      </c>
      <c r="F541">
        <v>0</v>
      </c>
      <c r="G541">
        <v>4</v>
      </c>
    </row>
    <row r="542" spans="1:7">
      <c r="A542" t="s">
        <v>126</v>
      </c>
      <c r="B542" t="s">
        <v>127</v>
      </c>
      <c r="C542">
        <v>26</v>
      </c>
      <c r="D542">
        <v>869</v>
      </c>
      <c r="E542" t="s">
        <v>43</v>
      </c>
      <c r="F542">
        <v>0</v>
      </c>
      <c r="G542">
        <v>1</v>
      </c>
    </row>
    <row r="543" spans="1:7">
      <c r="A543" t="s">
        <v>126</v>
      </c>
      <c r="B543" t="s">
        <v>127</v>
      </c>
      <c r="C543">
        <v>27</v>
      </c>
      <c r="D543">
        <v>870</v>
      </c>
      <c r="E543" t="s">
        <v>44</v>
      </c>
      <c r="F543">
        <v>0</v>
      </c>
      <c r="G543">
        <v>4</v>
      </c>
    </row>
    <row r="544" spans="1:7">
      <c r="A544" t="s">
        <v>126</v>
      </c>
      <c r="B544" t="s">
        <v>127</v>
      </c>
      <c r="C544">
        <v>28</v>
      </c>
      <c r="D544">
        <v>871</v>
      </c>
      <c r="E544" t="s">
        <v>45</v>
      </c>
      <c r="F544">
        <v>100</v>
      </c>
      <c r="G544">
        <v>1</v>
      </c>
    </row>
    <row r="545" spans="1:7">
      <c r="A545" t="s">
        <v>126</v>
      </c>
      <c r="B545" t="s">
        <v>127</v>
      </c>
      <c r="C545">
        <v>29</v>
      </c>
      <c r="D545">
        <v>872</v>
      </c>
      <c r="E545" t="s">
        <v>46</v>
      </c>
      <c r="F545">
        <v>0</v>
      </c>
      <c r="G545">
        <v>7</v>
      </c>
    </row>
    <row r="546" spans="1:7">
      <c r="A546" t="s">
        <v>133</v>
      </c>
      <c r="B546" t="s">
        <v>134</v>
      </c>
      <c r="C546">
        <v>1</v>
      </c>
      <c r="D546">
        <v>846</v>
      </c>
      <c r="E546" t="s">
        <v>9</v>
      </c>
      <c r="F546">
        <v>0</v>
      </c>
      <c r="G546">
        <v>2</v>
      </c>
    </row>
    <row r="547" spans="1:7">
      <c r="A547" t="s">
        <v>133</v>
      </c>
      <c r="B547" t="s">
        <v>134</v>
      </c>
      <c r="C547">
        <v>2</v>
      </c>
      <c r="D547">
        <v>847</v>
      </c>
      <c r="E547" t="s">
        <v>10</v>
      </c>
      <c r="F547">
        <v>100</v>
      </c>
      <c r="G547">
        <v>2</v>
      </c>
    </row>
    <row r="548" spans="1:7">
      <c r="A548" t="s">
        <v>133</v>
      </c>
      <c r="B548" t="s">
        <v>134</v>
      </c>
      <c r="C548">
        <v>3</v>
      </c>
      <c r="D548">
        <v>848</v>
      </c>
      <c r="E548" t="s">
        <v>11</v>
      </c>
      <c r="F548">
        <v>100</v>
      </c>
      <c r="G548">
        <v>2</v>
      </c>
    </row>
    <row r="549" spans="1:7">
      <c r="A549" t="s">
        <v>133</v>
      </c>
      <c r="B549" t="s">
        <v>134</v>
      </c>
      <c r="C549">
        <v>4</v>
      </c>
      <c r="D549">
        <v>849</v>
      </c>
      <c r="E549" t="s">
        <v>12</v>
      </c>
      <c r="F549">
        <v>0</v>
      </c>
    </row>
    <row r="550" spans="1:7">
      <c r="A550" t="s">
        <v>133</v>
      </c>
      <c r="B550" t="s">
        <v>134</v>
      </c>
      <c r="C550">
        <v>5</v>
      </c>
      <c r="D550">
        <v>850</v>
      </c>
      <c r="E550" t="s">
        <v>13</v>
      </c>
      <c r="F550">
        <v>0</v>
      </c>
    </row>
    <row r="551" spans="1:7">
      <c r="A551" t="s">
        <v>133</v>
      </c>
      <c r="B551" t="s">
        <v>134</v>
      </c>
      <c r="C551">
        <v>6</v>
      </c>
      <c r="D551">
        <v>851</v>
      </c>
      <c r="E551" t="s">
        <v>14</v>
      </c>
      <c r="F551">
        <v>0</v>
      </c>
      <c r="G551" t="s">
        <v>34</v>
      </c>
    </row>
    <row r="552" spans="1:7">
      <c r="A552" t="s">
        <v>133</v>
      </c>
      <c r="B552" t="s">
        <v>134</v>
      </c>
      <c r="C552">
        <v>7</v>
      </c>
      <c r="D552">
        <v>853</v>
      </c>
      <c r="E552" t="s">
        <v>16</v>
      </c>
      <c r="F552">
        <v>0</v>
      </c>
      <c r="G552" t="s">
        <v>34</v>
      </c>
    </row>
    <row r="553" spans="1:7">
      <c r="A553" t="s">
        <v>133</v>
      </c>
      <c r="B553" t="s">
        <v>134</v>
      </c>
      <c r="C553">
        <v>8</v>
      </c>
      <c r="D553">
        <v>852</v>
      </c>
      <c r="E553" t="s">
        <v>18</v>
      </c>
      <c r="F553">
        <v>0</v>
      </c>
      <c r="G553" t="s">
        <v>34</v>
      </c>
    </row>
    <row r="554" spans="1:7">
      <c r="A554" t="s">
        <v>133</v>
      </c>
      <c r="B554" t="s">
        <v>134</v>
      </c>
      <c r="C554">
        <v>8</v>
      </c>
      <c r="D554">
        <v>852</v>
      </c>
      <c r="E554" t="s">
        <v>18</v>
      </c>
      <c r="F554">
        <v>0</v>
      </c>
      <c r="G554" t="s">
        <v>34</v>
      </c>
    </row>
    <row r="555" spans="1:7">
      <c r="A555" t="s">
        <v>133</v>
      </c>
      <c r="B555" t="s">
        <v>134</v>
      </c>
      <c r="C555">
        <v>9</v>
      </c>
      <c r="D555">
        <v>854</v>
      </c>
      <c r="E555" t="s">
        <v>21</v>
      </c>
      <c r="F555">
        <v>0</v>
      </c>
    </row>
    <row r="556" spans="1:7">
      <c r="A556" t="s">
        <v>133</v>
      </c>
      <c r="B556" t="s">
        <v>134</v>
      </c>
      <c r="C556">
        <v>10</v>
      </c>
      <c r="D556">
        <v>855</v>
      </c>
      <c r="E556" t="s">
        <v>22</v>
      </c>
      <c r="F556">
        <v>0</v>
      </c>
    </row>
    <row r="557" spans="1:7">
      <c r="A557" t="s">
        <v>133</v>
      </c>
      <c r="B557" t="s">
        <v>134</v>
      </c>
      <c r="C557">
        <v>11</v>
      </c>
      <c r="D557">
        <v>856</v>
      </c>
      <c r="E557" t="s">
        <v>23</v>
      </c>
      <c r="F557">
        <v>0</v>
      </c>
    </row>
    <row r="558" spans="1:7">
      <c r="A558" t="s">
        <v>133</v>
      </c>
      <c r="B558" t="s">
        <v>134</v>
      </c>
      <c r="C558">
        <v>12</v>
      </c>
      <c r="D558">
        <v>858</v>
      </c>
      <c r="E558" t="s">
        <v>24</v>
      </c>
      <c r="F558">
        <v>0</v>
      </c>
    </row>
    <row r="559" spans="1:7">
      <c r="A559" t="s">
        <v>133</v>
      </c>
      <c r="B559" t="s">
        <v>134</v>
      </c>
      <c r="C559">
        <v>13</v>
      </c>
      <c r="D559">
        <v>857</v>
      </c>
      <c r="E559" t="s">
        <v>25</v>
      </c>
      <c r="F559">
        <v>0</v>
      </c>
    </row>
    <row r="560" spans="1:7">
      <c r="A560" t="s">
        <v>133</v>
      </c>
      <c r="B560" t="s">
        <v>134</v>
      </c>
      <c r="C560">
        <v>14</v>
      </c>
      <c r="D560">
        <v>873</v>
      </c>
      <c r="E560" t="s">
        <v>26</v>
      </c>
      <c r="F560">
        <v>0</v>
      </c>
    </row>
    <row r="561" spans="1:7">
      <c r="A561" t="s">
        <v>133</v>
      </c>
      <c r="B561" t="s">
        <v>134</v>
      </c>
      <c r="C561">
        <v>15</v>
      </c>
      <c r="D561">
        <v>859</v>
      </c>
      <c r="E561" t="s">
        <v>27</v>
      </c>
      <c r="F561">
        <v>0</v>
      </c>
      <c r="G561" t="s">
        <v>34</v>
      </c>
    </row>
    <row r="562" spans="1:7">
      <c r="A562" t="s">
        <v>133</v>
      </c>
      <c r="B562" t="s">
        <v>134</v>
      </c>
      <c r="C562">
        <v>15</v>
      </c>
      <c r="D562">
        <v>859</v>
      </c>
      <c r="E562" t="s">
        <v>27</v>
      </c>
      <c r="F562">
        <v>0</v>
      </c>
      <c r="G562" t="s">
        <v>34</v>
      </c>
    </row>
    <row r="563" spans="1:7">
      <c r="A563" t="s">
        <v>133</v>
      </c>
      <c r="B563" t="s">
        <v>134</v>
      </c>
      <c r="C563">
        <v>15</v>
      </c>
      <c r="D563">
        <v>859</v>
      </c>
      <c r="E563" t="s">
        <v>27</v>
      </c>
      <c r="F563">
        <v>0</v>
      </c>
      <c r="G563" t="s">
        <v>34</v>
      </c>
    </row>
    <row r="564" spans="1:7">
      <c r="A564" t="s">
        <v>133</v>
      </c>
      <c r="B564" t="s">
        <v>134</v>
      </c>
      <c r="C564">
        <v>16</v>
      </c>
      <c r="D564">
        <v>860</v>
      </c>
      <c r="E564" t="s">
        <v>28</v>
      </c>
      <c r="F564">
        <v>0</v>
      </c>
      <c r="G564" t="s">
        <v>34</v>
      </c>
    </row>
    <row r="565" spans="1:7">
      <c r="A565" t="s">
        <v>133</v>
      </c>
      <c r="B565" t="s">
        <v>134</v>
      </c>
      <c r="C565">
        <v>17</v>
      </c>
      <c r="D565">
        <v>861</v>
      </c>
      <c r="E565" t="s">
        <v>31</v>
      </c>
      <c r="F565">
        <v>0</v>
      </c>
      <c r="G565" t="s">
        <v>34</v>
      </c>
    </row>
    <row r="566" spans="1:7">
      <c r="A566" t="s">
        <v>133</v>
      </c>
      <c r="B566" t="s">
        <v>134</v>
      </c>
      <c r="C566">
        <v>17</v>
      </c>
      <c r="D566">
        <v>861</v>
      </c>
      <c r="E566" t="s">
        <v>31</v>
      </c>
      <c r="F566">
        <v>0</v>
      </c>
      <c r="G566" t="s">
        <v>34</v>
      </c>
    </row>
    <row r="567" spans="1:7">
      <c r="A567" t="s">
        <v>133</v>
      </c>
      <c r="B567" t="s">
        <v>134</v>
      </c>
      <c r="C567">
        <v>17</v>
      </c>
      <c r="D567">
        <v>861</v>
      </c>
      <c r="E567" t="s">
        <v>31</v>
      </c>
      <c r="F567">
        <v>0</v>
      </c>
      <c r="G567" t="s">
        <v>34</v>
      </c>
    </row>
    <row r="568" spans="1:7">
      <c r="A568" t="s">
        <v>133</v>
      </c>
      <c r="B568" t="s">
        <v>134</v>
      </c>
      <c r="C568">
        <v>18</v>
      </c>
      <c r="D568">
        <v>874</v>
      </c>
      <c r="E568" t="s">
        <v>33</v>
      </c>
      <c r="F568">
        <v>0</v>
      </c>
      <c r="G568" t="s">
        <v>34</v>
      </c>
    </row>
    <row r="569" spans="1:7">
      <c r="A569" t="s">
        <v>133</v>
      </c>
      <c r="B569" t="s">
        <v>134</v>
      </c>
      <c r="C569">
        <v>19</v>
      </c>
      <c r="D569">
        <v>862</v>
      </c>
      <c r="E569" t="s">
        <v>35</v>
      </c>
      <c r="F569">
        <v>0</v>
      </c>
    </row>
    <row r="570" spans="1:7">
      <c r="A570" t="s">
        <v>133</v>
      </c>
      <c r="B570" t="s">
        <v>134</v>
      </c>
      <c r="C570">
        <v>20</v>
      </c>
      <c r="D570">
        <v>863</v>
      </c>
      <c r="E570" t="s">
        <v>36</v>
      </c>
      <c r="F570">
        <v>0</v>
      </c>
      <c r="G570" t="s">
        <v>34</v>
      </c>
    </row>
    <row r="571" spans="1:7">
      <c r="A571" t="s">
        <v>133</v>
      </c>
      <c r="B571" t="s">
        <v>134</v>
      </c>
      <c r="C571">
        <v>21</v>
      </c>
      <c r="D571">
        <v>864</v>
      </c>
      <c r="E571" t="s">
        <v>37</v>
      </c>
      <c r="F571">
        <v>0</v>
      </c>
      <c r="G571" t="s">
        <v>56</v>
      </c>
    </row>
    <row r="572" spans="1:7">
      <c r="A572" t="s">
        <v>133</v>
      </c>
      <c r="B572" t="s">
        <v>134</v>
      </c>
      <c r="C572">
        <v>22</v>
      </c>
      <c r="D572">
        <v>865</v>
      </c>
      <c r="E572" t="s">
        <v>39</v>
      </c>
      <c r="F572">
        <v>0</v>
      </c>
    </row>
    <row r="573" spans="1:7">
      <c r="A573" t="s">
        <v>133</v>
      </c>
      <c r="B573" t="s">
        <v>134</v>
      </c>
      <c r="C573">
        <v>23</v>
      </c>
      <c r="D573">
        <v>866</v>
      </c>
      <c r="E573" t="s">
        <v>40</v>
      </c>
      <c r="F573">
        <v>0</v>
      </c>
    </row>
    <row r="574" spans="1:7">
      <c r="A574" t="s">
        <v>133</v>
      </c>
      <c r="B574" t="s">
        <v>134</v>
      </c>
      <c r="C574">
        <v>24</v>
      </c>
      <c r="D574">
        <v>867</v>
      </c>
      <c r="E574" t="s">
        <v>41</v>
      </c>
      <c r="F574">
        <v>0</v>
      </c>
    </row>
    <row r="575" spans="1:7">
      <c r="A575" t="s">
        <v>133</v>
      </c>
      <c r="B575" t="s">
        <v>134</v>
      </c>
      <c r="C575">
        <v>25</v>
      </c>
      <c r="D575">
        <v>868</v>
      </c>
      <c r="E575" t="s">
        <v>42</v>
      </c>
      <c r="F575">
        <v>0</v>
      </c>
    </row>
    <row r="576" spans="1:7">
      <c r="A576" t="s">
        <v>133</v>
      </c>
      <c r="B576" t="s">
        <v>134</v>
      </c>
      <c r="C576">
        <v>26</v>
      </c>
      <c r="D576">
        <v>869</v>
      </c>
      <c r="E576" t="s">
        <v>43</v>
      </c>
      <c r="F576">
        <v>0</v>
      </c>
    </row>
    <row r="577" spans="1:7">
      <c r="A577" t="s">
        <v>133</v>
      </c>
      <c r="B577" t="s">
        <v>134</v>
      </c>
      <c r="C577">
        <v>27</v>
      </c>
      <c r="D577">
        <v>870</v>
      </c>
      <c r="E577" t="s">
        <v>44</v>
      </c>
      <c r="F577">
        <v>0</v>
      </c>
    </row>
    <row r="578" spans="1:7">
      <c r="A578" t="s">
        <v>133</v>
      </c>
      <c r="B578" t="s">
        <v>134</v>
      </c>
      <c r="C578">
        <v>28</v>
      </c>
      <c r="D578">
        <v>871</v>
      </c>
      <c r="E578" t="s">
        <v>45</v>
      </c>
      <c r="F578">
        <v>0</v>
      </c>
    </row>
    <row r="579" spans="1:7">
      <c r="A579" t="s">
        <v>133</v>
      </c>
      <c r="B579" t="s">
        <v>134</v>
      </c>
      <c r="C579">
        <v>29</v>
      </c>
      <c r="D579">
        <v>872</v>
      </c>
      <c r="E579" t="s">
        <v>46</v>
      </c>
      <c r="F579">
        <v>0</v>
      </c>
    </row>
    <row r="580" spans="1:7">
      <c r="A580" t="s">
        <v>135</v>
      </c>
      <c r="B580" t="s">
        <v>136</v>
      </c>
      <c r="C580">
        <v>1</v>
      </c>
      <c r="D580">
        <v>846</v>
      </c>
      <c r="E580" t="s">
        <v>9</v>
      </c>
      <c r="F580">
        <v>0</v>
      </c>
      <c r="G580">
        <v>2</v>
      </c>
    </row>
    <row r="581" spans="1:7">
      <c r="A581" t="s">
        <v>135</v>
      </c>
      <c r="B581" t="s">
        <v>136</v>
      </c>
      <c r="C581">
        <v>2</v>
      </c>
      <c r="D581">
        <v>847</v>
      </c>
      <c r="E581" t="s">
        <v>10</v>
      </c>
      <c r="F581">
        <v>100</v>
      </c>
      <c r="G581">
        <v>2</v>
      </c>
    </row>
    <row r="582" spans="1:7">
      <c r="A582" t="s">
        <v>135</v>
      </c>
      <c r="B582" t="s">
        <v>136</v>
      </c>
      <c r="C582">
        <v>3</v>
      </c>
      <c r="D582">
        <v>848</v>
      </c>
      <c r="E582" t="s">
        <v>11</v>
      </c>
      <c r="F582">
        <v>100</v>
      </c>
      <c r="G582">
        <v>2</v>
      </c>
    </row>
    <row r="583" spans="1:7">
      <c r="A583" t="s">
        <v>135</v>
      </c>
      <c r="B583" t="s">
        <v>136</v>
      </c>
      <c r="C583">
        <v>4</v>
      </c>
      <c r="D583">
        <v>849</v>
      </c>
      <c r="E583" t="s">
        <v>12</v>
      </c>
      <c r="F583">
        <v>100</v>
      </c>
      <c r="G583">
        <v>1</v>
      </c>
    </row>
    <row r="584" spans="1:7">
      <c r="A584" t="s">
        <v>135</v>
      </c>
      <c r="B584" t="s">
        <v>136</v>
      </c>
      <c r="C584">
        <v>5</v>
      </c>
      <c r="D584">
        <v>850</v>
      </c>
      <c r="E584" t="s">
        <v>13</v>
      </c>
      <c r="F584">
        <v>100</v>
      </c>
      <c r="G584">
        <v>1</v>
      </c>
    </row>
    <row r="585" spans="1:7">
      <c r="A585" t="s">
        <v>135</v>
      </c>
      <c r="B585" t="s">
        <v>136</v>
      </c>
      <c r="C585">
        <v>6</v>
      </c>
      <c r="D585">
        <v>851</v>
      </c>
      <c r="E585" t="s">
        <v>14</v>
      </c>
      <c r="F585">
        <v>100</v>
      </c>
      <c r="G585" t="s">
        <v>15</v>
      </c>
    </row>
    <row r="586" spans="1:7">
      <c r="A586" t="s">
        <v>135</v>
      </c>
      <c r="B586" t="s">
        <v>136</v>
      </c>
      <c r="C586">
        <v>7</v>
      </c>
      <c r="D586">
        <v>853</v>
      </c>
      <c r="E586" t="s">
        <v>16</v>
      </c>
      <c r="F586">
        <v>0</v>
      </c>
      <c r="G586" t="s">
        <v>70</v>
      </c>
    </row>
    <row r="587" spans="1:7">
      <c r="A587" t="s">
        <v>135</v>
      </c>
      <c r="B587" t="s">
        <v>136</v>
      </c>
      <c r="C587">
        <v>8</v>
      </c>
      <c r="D587">
        <v>852</v>
      </c>
      <c r="E587" t="s">
        <v>18</v>
      </c>
      <c r="F587">
        <v>50</v>
      </c>
      <c r="G587" t="s">
        <v>137</v>
      </c>
    </row>
    <row r="588" spans="1:7">
      <c r="A588" t="s">
        <v>135</v>
      </c>
      <c r="B588" t="s">
        <v>136</v>
      </c>
      <c r="C588">
        <v>8</v>
      </c>
      <c r="D588">
        <v>852</v>
      </c>
      <c r="E588" t="s">
        <v>18</v>
      </c>
      <c r="F588">
        <v>50</v>
      </c>
      <c r="G588" t="s">
        <v>138</v>
      </c>
    </row>
    <row r="589" spans="1:7">
      <c r="A589" t="s">
        <v>135</v>
      </c>
      <c r="B589" t="s">
        <v>136</v>
      </c>
      <c r="C589">
        <v>9</v>
      </c>
      <c r="D589">
        <v>854</v>
      </c>
      <c r="E589" t="s">
        <v>21</v>
      </c>
      <c r="F589">
        <v>100</v>
      </c>
      <c r="G589">
        <v>3</v>
      </c>
    </row>
    <row r="590" spans="1:7">
      <c r="A590" t="s">
        <v>135</v>
      </c>
      <c r="B590" t="s">
        <v>136</v>
      </c>
      <c r="C590">
        <v>10</v>
      </c>
      <c r="D590">
        <v>855</v>
      </c>
      <c r="E590" t="s">
        <v>22</v>
      </c>
      <c r="F590">
        <v>100</v>
      </c>
      <c r="G590">
        <v>3</v>
      </c>
    </row>
    <row r="591" spans="1:7">
      <c r="A591" t="s">
        <v>135</v>
      </c>
      <c r="B591" t="s">
        <v>136</v>
      </c>
      <c r="C591">
        <v>11</v>
      </c>
      <c r="D591">
        <v>856</v>
      </c>
      <c r="E591" t="s">
        <v>23</v>
      </c>
      <c r="F591">
        <v>100</v>
      </c>
      <c r="G591">
        <v>2</v>
      </c>
    </row>
    <row r="592" spans="1:7">
      <c r="A592" t="s">
        <v>135</v>
      </c>
      <c r="B592" t="s">
        <v>136</v>
      </c>
      <c r="C592">
        <v>12</v>
      </c>
      <c r="D592">
        <v>858</v>
      </c>
      <c r="E592" t="s">
        <v>24</v>
      </c>
      <c r="F592">
        <v>0</v>
      </c>
    </row>
    <row r="593" spans="1:7">
      <c r="A593" t="s">
        <v>135</v>
      </c>
      <c r="B593" t="s">
        <v>136</v>
      </c>
      <c r="C593">
        <v>13</v>
      </c>
      <c r="D593">
        <v>857</v>
      </c>
      <c r="E593" t="s">
        <v>25</v>
      </c>
      <c r="F593">
        <v>100</v>
      </c>
      <c r="G593">
        <v>2</v>
      </c>
    </row>
    <row r="594" spans="1:7">
      <c r="A594" t="s">
        <v>135</v>
      </c>
      <c r="B594" t="s">
        <v>136</v>
      </c>
      <c r="C594">
        <v>14</v>
      </c>
      <c r="D594">
        <v>873</v>
      </c>
      <c r="E594" t="s">
        <v>26</v>
      </c>
      <c r="F594">
        <v>0</v>
      </c>
      <c r="G594">
        <v>2</v>
      </c>
    </row>
    <row r="595" spans="1:7">
      <c r="A595" t="s">
        <v>135</v>
      </c>
      <c r="B595" t="s">
        <v>136</v>
      </c>
      <c r="C595">
        <v>15</v>
      </c>
      <c r="D595">
        <v>859</v>
      </c>
      <c r="E595" t="s">
        <v>27</v>
      </c>
      <c r="F595">
        <v>0</v>
      </c>
      <c r="G595" t="s">
        <v>34</v>
      </c>
    </row>
    <row r="596" spans="1:7">
      <c r="A596" t="s">
        <v>135</v>
      </c>
      <c r="B596" t="s">
        <v>136</v>
      </c>
      <c r="C596">
        <v>15</v>
      </c>
      <c r="D596">
        <v>859</v>
      </c>
      <c r="E596" t="s">
        <v>27</v>
      </c>
      <c r="F596">
        <v>0</v>
      </c>
      <c r="G596" t="s">
        <v>34</v>
      </c>
    </row>
    <row r="597" spans="1:7">
      <c r="A597" t="s">
        <v>135</v>
      </c>
      <c r="B597" t="s">
        <v>136</v>
      </c>
      <c r="C597">
        <v>15</v>
      </c>
      <c r="D597">
        <v>859</v>
      </c>
      <c r="E597" t="s">
        <v>27</v>
      </c>
      <c r="F597">
        <v>0</v>
      </c>
      <c r="G597" t="s">
        <v>34</v>
      </c>
    </row>
    <row r="598" spans="1:7">
      <c r="A598" t="s">
        <v>135</v>
      </c>
      <c r="B598" t="s">
        <v>136</v>
      </c>
      <c r="C598">
        <v>16</v>
      </c>
      <c r="D598">
        <v>860</v>
      </c>
      <c r="E598" t="s">
        <v>28</v>
      </c>
      <c r="F598">
        <v>0</v>
      </c>
      <c r="G598" t="s">
        <v>34</v>
      </c>
    </row>
    <row r="599" spans="1:7">
      <c r="A599" t="s">
        <v>135</v>
      </c>
      <c r="B599" t="s">
        <v>136</v>
      </c>
      <c r="C599">
        <v>17</v>
      </c>
      <c r="D599">
        <v>861</v>
      </c>
      <c r="E599" t="s">
        <v>31</v>
      </c>
      <c r="F599">
        <v>0</v>
      </c>
      <c r="G599" t="s">
        <v>34</v>
      </c>
    </row>
    <row r="600" spans="1:7">
      <c r="A600" t="s">
        <v>135</v>
      </c>
      <c r="B600" t="s">
        <v>136</v>
      </c>
      <c r="C600">
        <v>17</v>
      </c>
      <c r="D600">
        <v>861</v>
      </c>
      <c r="E600" t="s">
        <v>31</v>
      </c>
      <c r="F600">
        <v>0</v>
      </c>
      <c r="G600" t="s">
        <v>34</v>
      </c>
    </row>
    <row r="601" spans="1:7">
      <c r="A601" t="s">
        <v>135</v>
      </c>
      <c r="B601" t="s">
        <v>136</v>
      </c>
      <c r="C601">
        <v>17</v>
      </c>
      <c r="D601">
        <v>861</v>
      </c>
      <c r="E601" t="s">
        <v>31</v>
      </c>
      <c r="F601">
        <v>0</v>
      </c>
      <c r="G601" t="s">
        <v>34</v>
      </c>
    </row>
    <row r="602" spans="1:7">
      <c r="A602" t="s">
        <v>135</v>
      </c>
      <c r="B602" t="s">
        <v>136</v>
      </c>
      <c r="C602">
        <v>18</v>
      </c>
      <c r="D602">
        <v>874</v>
      </c>
      <c r="E602" t="s">
        <v>33</v>
      </c>
      <c r="F602">
        <v>0</v>
      </c>
      <c r="G602" t="s">
        <v>34</v>
      </c>
    </row>
    <row r="603" spans="1:7">
      <c r="A603" t="s">
        <v>135</v>
      </c>
      <c r="B603" t="s">
        <v>136</v>
      </c>
      <c r="C603">
        <v>19</v>
      </c>
      <c r="D603">
        <v>862</v>
      </c>
      <c r="E603" t="s">
        <v>35</v>
      </c>
      <c r="F603">
        <v>0</v>
      </c>
    </row>
    <row r="604" spans="1:7">
      <c r="A604" t="s">
        <v>135</v>
      </c>
      <c r="B604" t="s">
        <v>136</v>
      </c>
      <c r="C604">
        <v>20</v>
      </c>
      <c r="D604">
        <v>863</v>
      </c>
      <c r="E604" t="s">
        <v>36</v>
      </c>
      <c r="F604">
        <v>0</v>
      </c>
      <c r="G604" t="s">
        <v>34</v>
      </c>
    </row>
    <row r="605" spans="1:7">
      <c r="A605" t="s">
        <v>135</v>
      </c>
      <c r="B605" t="s">
        <v>136</v>
      </c>
      <c r="C605">
        <v>21</v>
      </c>
      <c r="D605">
        <v>864</v>
      </c>
      <c r="E605" t="s">
        <v>37</v>
      </c>
      <c r="F605">
        <v>0</v>
      </c>
      <c r="G605" t="s">
        <v>56</v>
      </c>
    </row>
    <row r="606" spans="1:7">
      <c r="A606" t="s">
        <v>135</v>
      </c>
      <c r="B606" t="s">
        <v>136</v>
      </c>
      <c r="C606">
        <v>22</v>
      </c>
      <c r="D606">
        <v>865</v>
      </c>
      <c r="E606" t="s">
        <v>39</v>
      </c>
      <c r="F606">
        <v>100</v>
      </c>
      <c r="G606">
        <v>1</v>
      </c>
    </row>
    <row r="607" spans="1:7">
      <c r="A607" t="s">
        <v>135</v>
      </c>
      <c r="B607" t="s">
        <v>136</v>
      </c>
      <c r="C607">
        <v>23</v>
      </c>
      <c r="D607">
        <v>866</v>
      </c>
      <c r="E607" t="s">
        <v>40</v>
      </c>
      <c r="F607">
        <v>0</v>
      </c>
      <c r="G607">
        <v>2</v>
      </c>
    </row>
    <row r="608" spans="1:7">
      <c r="A608" t="s">
        <v>135</v>
      </c>
      <c r="B608" t="s">
        <v>136</v>
      </c>
      <c r="C608">
        <v>24</v>
      </c>
      <c r="D608">
        <v>867</v>
      </c>
      <c r="E608" t="s">
        <v>41</v>
      </c>
      <c r="F608">
        <v>0</v>
      </c>
      <c r="G608">
        <v>3</v>
      </c>
    </row>
    <row r="609" spans="1:7">
      <c r="A609" t="s">
        <v>135</v>
      </c>
      <c r="B609" t="s">
        <v>136</v>
      </c>
      <c r="C609">
        <v>25</v>
      </c>
      <c r="D609">
        <v>868</v>
      </c>
      <c r="E609" t="s">
        <v>42</v>
      </c>
      <c r="F609">
        <v>0</v>
      </c>
    </row>
    <row r="610" spans="1:7">
      <c r="A610" t="s">
        <v>135</v>
      </c>
      <c r="B610" t="s">
        <v>136</v>
      </c>
      <c r="C610">
        <v>26</v>
      </c>
      <c r="D610">
        <v>869</v>
      </c>
      <c r="E610" t="s">
        <v>43</v>
      </c>
      <c r="F610">
        <v>0</v>
      </c>
    </row>
    <row r="611" spans="1:7">
      <c r="A611" t="s">
        <v>135</v>
      </c>
      <c r="B611" t="s">
        <v>136</v>
      </c>
      <c r="C611">
        <v>27</v>
      </c>
      <c r="D611">
        <v>870</v>
      </c>
      <c r="E611" t="s">
        <v>44</v>
      </c>
      <c r="F611">
        <v>0</v>
      </c>
    </row>
    <row r="612" spans="1:7">
      <c r="A612" t="s">
        <v>135</v>
      </c>
      <c r="B612" t="s">
        <v>136</v>
      </c>
      <c r="C612">
        <v>28</v>
      </c>
      <c r="D612">
        <v>871</v>
      </c>
      <c r="E612" t="s">
        <v>45</v>
      </c>
      <c r="F612">
        <v>0</v>
      </c>
      <c r="G612">
        <v>2</v>
      </c>
    </row>
    <row r="613" spans="1:7">
      <c r="A613" t="s">
        <v>135</v>
      </c>
      <c r="B613" t="s">
        <v>136</v>
      </c>
      <c r="C613">
        <v>29</v>
      </c>
      <c r="D613">
        <v>872</v>
      </c>
      <c r="E613" t="s">
        <v>46</v>
      </c>
      <c r="F613">
        <v>0</v>
      </c>
    </row>
    <row r="614" spans="1:7">
      <c r="A614" t="s">
        <v>139</v>
      </c>
      <c r="B614" t="s">
        <v>140</v>
      </c>
      <c r="C614">
        <v>1</v>
      </c>
      <c r="D614">
        <v>846</v>
      </c>
      <c r="E614" t="s">
        <v>9</v>
      </c>
      <c r="F614">
        <v>100</v>
      </c>
      <c r="G614">
        <v>2</v>
      </c>
    </row>
    <row r="615" spans="1:7">
      <c r="A615" t="s">
        <v>139</v>
      </c>
      <c r="B615" t="s">
        <v>140</v>
      </c>
      <c r="C615">
        <v>2</v>
      </c>
      <c r="D615">
        <v>847</v>
      </c>
      <c r="E615" t="s">
        <v>10</v>
      </c>
      <c r="F615">
        <v>100</v>
      </c>
      <c r="G615">
        <v>2</v>
      </c>
    </row>
    <row r="616" spans="1:7">
      <c r="A616" t="s">
        <v>139</v>
      </c>
      <c r="B616" t="s">
        <v>140</v>
      </c>
      <c r="C616">
        <v>3</v>
      </c>
      <c r="D616">
        <v>848</v>
      </c>
      <c r="E616" t="s">
        <v>11</v>
      </c>
      <c r="F616">
        <v>100</v>
      </c>
      <c r="G616">
        <v>2</v>
      </c>
    </row>
    <row r="617" spans="1:7">
      <c r="A617" t="s">
        <v>139</v>
      </c>
      <c r="B617" t="s">
        <v>140</v>
      </c>
      <c r="C617">
        <v>4</v>
      </c>
      <c r="D617">
        <v>849</v>
      </c>
      <c r="E617" t="s">
        <v>12</v>
      </c>
      <c r="F617">
        <v>100</v>
      </c>
      <c r="G617">
        <v>1</v>
      </c>
    </row>
    <row r="618" spans="1:7">
      <c r="A618" t="s">
        <v>139</v>
      </c>
      <c r="B618" t="s">
        <v>140</v>
      </c>
      <c r="C618">
        <v>5</v>
      </c>
      <c r="D618">
        <v>850</v>
      </c>
      <c r="E618" t="s">
        <v>13</v>
      </c>
      <c r="F618">
        <v>100</v>
      </c>
      <c r="G618">
        <v>1</v>
      </c>
    </row>
    <row r="619" spans="1:7">
      <c r="A619" t="s">
        <v>139</v>
      </c>
      <c r="B619" t="s">
        <v>140</v>
      </c>
      <c r="C619">
        <v>6</v>
      </c>
      <c r="D619">
        <v>851</v>
      </c>
      <c r="E619" t="s">
        <v>14</v>
      </c>
      <c r="F619">
        <v>0</v>
      </c>
      <c r="G619" t="s">
        <v>34</v>
      </c>
    </row>
    <row r="620" spans="1:7">
      <c r="A620" t="s">
        <v>139</v>
      </c>
      <c r="B620" t="s">
        <v>140</v>
      </c>
      <c r="C620">
        <v>7</v>
      </c>
      <c r="D620">
        <v>853</v>
      </c>
      <c r="E620" t="s">
        <v>16</v>
      </c>
      <c r="F620">
        <v>0</v>
      </c>
      <c r="G620" t="s">
        <v>34</v>
      </c>
    </row>
    <row r="621" spans="1:7">
      <c r="A621" t="s">
        <v>139</v>
      </c>
      <c r="B621" t="s">
        <v>140</v>
      </c>
      <c r="C621">
        <v>8</v>
      </c>
      <c r="D621">
        <v>852</v>
      </c>
      <c r="E621" t="s">
        <v>18</v>
      </c>
      <c r="F621">
        <v>0</v>
      </c>
      <c r="G621" t="s">
        <v>34</v>
      </c>
    </row>
    <row r="622" spans="1:7">
      <c r="A622" t="s">
        <v>139</v>
      </c>
      <c r="B622" t="s">
        <v>140</v>
      </c>
      <c r="C622">
        <v>8</v>
      </c>
      <c r="D622">
        <v>852</v>
      </c>
      <c r="E622" t="s">
        <v>18</v>
      </c>
      <c r="F622">
        <v>0</v>
      </c>
      <c r="G622" t="s">
        <v>34</v>
      </c>
    </row>
    <row r="623" spans="1:7">
      <c r="A623" t="s">
        <v>139</v>
      </c>
      <c r="B623" t="s">
        <v>140</v>
      </c>
      <c r="C623">
        <v>9</v>
      </c>
      <c r="D623">
        <v>854</v>
      </c>
      <c r="E623" t="s">
        <v>21</v>
      </c>
      <c r="F623">
        <v>100</v>
      </c>
      <c r="G623">
        <v>3</v>
      </c>
    </row>
    <row r="624" spans="1:7">
      <c r="A624" t="s">
        <v>139</v>
      </c>
      <c r="B624" t="s">
        <v>140</v>
      </c>
      <c r="C624">
        <v>10</v>
      </c>
      <c r="D624">
        <v>855</v>
      </c>
      <c r="E624" t="s">
        <v>22</v>
      </c>
      <c r="F624">
        <v>100</v>
      </c>
      <c r="G624">
        <v>3</v>
      </c>
    </row>
    <row r="625" spans="1:7">
      <c r="A625" t="s">
        <v>139</v>
      </c>
      <c r="B625" t="s">
        <v>140</v>
      </c>
      <c r="C625">
        <v>11</v>
      </c>
      <c r="D625">
        <v>856</v>
      </c>
      <c r="E625" t="s">
        <v>23</v>
      </c>
      <c r="F625">
        <v>100</v>
      </c>
      <c r="G625">
        <v>2</v>
      </c>
    </row>
    <row r="626" spans="1:7">
      <c r="A626" t="s">
        <v>139</v>
      </c>
      <c r="B626" t="s">
        <v>140</v>
      </c>
      <c r="C626">
        <v>12</v>
      </c>
      <c r="D626">
        <v>858</v>
      </c>
      <c r="E626" t="s">
        <v>24</v>
      </c>
      <c r="F626">
        <v>0</v>
      </c>
    </row>
    <row r="627" spans="1:7">
      <c r="A627" t="s">
        <v>139</v>
      </c>
      <c r="B627" t="s">
        <v>140</v>
      </c>
      <c r="C627">
        <v>13</v>
      </c>
      <c r="D627">
        <v>857</v>
      </c>
      <c r="E627" t="s">
        <v>25</v>
      </c>
      <c r="F627">
        <v>100</v>
      </c>
      <c r="G627">
        <v>2</v>
      </c>
    </row>
    <row r="628" spans="1:7">
      <c r="A628" t="s">
        <v>139</v>
      </c>
      <c r="B628" t="s">
        <v>140</v>
      </c>
      <c r="C628">
        <v>14</v>
      </c>
      <c r="D628">
        <v>873</v>
      </c>
      <c r="E628" t="s">
        <v>26</v>
      </c>
      <c r="F628">
        <v>0</v>
      </c>
      <c r="G628">
        <v>1</v>
      </c>
    </row>
    <row r="629" spans="1:7">
      <c r="A629" t="s">
        <v>139</v>
      </c>
      <c r="B629" t="s">
        <v>140</v>
      </c>
      <c r="C629">
        <v>15</v>
      </c>
      <c r="D629">
        <v>859</v>
      </c>
      <c r="E629" t="s">
        <v>27</v>
      </c>
      <c r="F629">
        <v>0</v>
      </c>
      <c r="G629" t="s">
        <v>34</v>
      </c>
    </row>
    <row r="630" spans="1:7">
      <c r="A630" t="s">
        <v>139</v>
      </c>
      <c r="B630" t="s">
        <v>140</v>
      </c>
      <c r="C630">
        <v>15</v>
      </c>
      <c r="D630">
        <v>859</v>
      </c>
      <c r="E630" t="s">
        <v>27</v>
      </c>
      <c r="F630">
        <v>0</v>
      </c>
      <c r="G630" t="s">
        <v>34</v>
      </c>
    </row>
    <row r="631" spans="1:7">
      <c r="A631" t="s">
        <v>139</v>
      </c>
      <c r="B631" t="s">
        <v>140</v>
      </c>
      <c r="C631">
        <v>15</v>
      </c>
      <c r="D631">
        <v>859</v>
      </c>
      <c r="E631" t="s">
        <v>27</v>
      </c>
      <c r="F631">
        <v>0</v>
      </c>
      <c r="G631" t="s">
        <v>34</v>
      </c>
    </row>
    <row r="632" spans="1:7">
      <c r="A632" t="s">
        <v>139</v>
      </c>
      <c r="B632" t="s">
        <v>140</v>
      </c>
      <c r="C632">
        <v>16</v>
      </c>
      <c r="D632">
        <v>860</v>
      </c>
      <c r="E632" t="s">
        <v>28</v>
      </c>
      <c r="F632">
        <v>0</v>
      </c>
      <c r="G632" t="s">
        <v>34</v>
      </c>
    </row>
    <row r="633" spans="1:7">
      <c r="A633" t="s">
        <v>139</v>
      </c>
      <c r="B633" t="s">
        <v>140</v>
      </c>
      <c r="C633">
        <v>17</v>
      </c>
      <c r="D633">
        <v>861</v>
      </c>
      <c r="E633" t="s">
        <v>31</v>
      </c>
      <c r="F633">
        <v>0</v>
      </c>
      <c r="G633" t="s">
        <v>34</v>
      </c>
    </row>
    <row r="634" spans="1:7">
      <c r="A634" t="s">
        <v>139</v>
      </c>
      <c r="B634" t="s">
        <v>140</v>
      </c>
      <c r="C634">
        <v>17</v>
      </c>
      <c r="D634">
        <v>861</v>
      </c>
      <c r="E634" t="s">
        <v>31</v>
      </c>
      <c r="F634">
        <v>0</v>
      </c>
      <c r="G634" t="s">
        <v>34</v>
      </c>
    </row>
    <row r="635" spans="1:7">
      <c r="A635" t="s">
        <v>139</v>
      </c>
      <c r="B635" t="s">
        <v>140</v>
      </c>
      <c r="C635">
        <v>17</v>
      </c>
      <c r="D635">
        <v>861</v>
      </c>
      <c r="E635" t="s">
        <v>31</v>
      </c>
      <c r="F635">
        <v>0</v>
      </c>
      <c r="G635" t="s">
        <v>34</v>
      </c>
    </row>
    <row r="636" spans="1:7">
      <c r="A636" t="s">
        <v>139</v>
      </c>
      <c r="B636" t="s">
        <v>140</v>
      </c>
      <c r="C636">
        <v>18</v>
      </c>
      <c r="D636">
        <v>874</v>
      </c>
      <c r="E636" t="s">
        <v>33</v>
      </c>
      <c r="F636">
        <v>0</v>
      </c>
      <c r="G636" t="s">
        <v>34</v>
      </c>
    </row>
    <row r="637" spans="1:7">
      <c r="A637" t="s">
        <v>139</v>
      </c>
      <c r="B637" t="s">
        <v>140</v>
      </c>
      <c r="C637">
        <v>19</v>
      </c>
      <c r="D637">
        <v>862</v>
      </c>
      <c r="E637" t="s">
        <v>35</v>
      </c>
      <c r="F637">
        <v>0</v>
      </c>
    </row>
    <row r="638" spans="1:7">
      <c r="A638" t="s">
        <v>139</v>
      </c>
      <c r="B638" t="s">
        <v>140</v>
      </c>
      <c r="C638">
        <v>20</v>
      </c>
      <c r="D638">
        <v>863</v>
      </c>
      <c r="E638" t="s">
        <v>36</v>
      </c>
      <c r="F638">
        <v>0</v>
      </c>
      <c r="G638" t="s">
        <v>34</v>
      </c>
    </row>
    <row r="639" spans="1:7">
      <c r="A639" t="s">
        <v>139</v>
      </c>
      <c r="B639" t="s">
        <v>140</v>
      </c>
      <c r="C639">
        <v>21</v>
      </c>
      <c r="D639">
        <v>864</v>
      </c>
      <c r="E639" t="s">
        <v>37</v>
      </c>
      <c r="F639">
        <v>0</v>
      </c>
      <c r="G639" t="s">
        <v>56</v>
      </c>
    </row>
    <row r="640" spans="1:7">
      <c r="A640" t="s">
        <v>139</v>
      </c>
      <c r="B640" t="s">
        <v>140</v>
      </c>
      <c r="C640">
        <v>22</v>
      </c>
      <c r="D640">
        <v>865</v>
      </c>
      <c r="E640" t="s">
        <v>39</v>
      </c>
      <c r="F640">
        <v>100</v>
      </c>
      <c r="G640">
        <v>1</v>
      </c>
    </row>
    <row r="641" spans="1:7">
      <c r="A641" t="s">
        <v>139</v>
      </c>
      <c r="B641" t="s">
        <v>140</v>
      </c>
      <c r="C641">
        <v>23</v>
      </c>
      <c r="D641">
        <v>866</v>
      </c>
      <c r="E641" t="s">
        <v>40</v>
      </c>
      <c r="F641">
        <v>0</v>
      </c>
      <c r="G641">
        <v>3</v>
      </c>
    </row>
    <row r="642" spans="1:7">
      <c r="A642" t="s">
        <v>139</v>
      </c>
      <c r="B642" t="s">
        <v>140</v>
      </c>
      <c r="C642">
        <v>24</v>
      </c>
      <c r="D642">
        <v>867</v>
      </c>
      <c r="E642" t="s">
        <v>41</v>
      </c>
      <c r="F642">
        <v>100</v>
      </c>
      <c r="G642">
        <v>2</v>
      </c>
    </row>
    <row r="643" spans="1:7">
      <c r="A643" t="s">
        <v>139</v>
      </c>
      <c r="B643" t="s">
        <v>140</v>
      </c>
      <c r="C643">
        <v>25</v>
      </c>
      <c r="D643">
        <v>868</v>
      </c>
      <c r="E643" t="s">
        <v>42</v>
      </c>
      <c r="F643">
        <v>0</v>
      </c>
    </row>
    <row r="644" spans="1:7">
      <c r="A644" t="s">
        <v>139</v>
      </c>
      <c r="B644" t="s">
        <v>140</v>
      </c>
      <c r="C644">
        <v>26</v>
      </c>
      <c r="D644">
        <v>869</v>
      </c>
      <c r="E644" t="s">
        <v>43</v>
      </c>
      <c r="F644">
        <v>0</v>
      </c>
    </row>
    <row r="645" spans="1:7">
      <c r="A645" t="s">
        <v>139</v>
      </c>
      <c r="B645" t="s">
        <v>140</v>
      </c>
      <c r="C645">
        <v>27</v>
      </c>
      <c r="D645">
        <v>870</v>
      </c>
      <c r="E645" t="s">
        <v>44</v>
      </c>
      <c r="F645">
        <v>0</v>
      </c>
    </row>
    <row r="646" spans="1:7">
      <c r="A646" t="s">
        <v>139</v>
      </c>
      <c r="B646" t="s">
        <v>140</v>
      </c>
      <c r="C646">
        <v>28</v>
      </c>
      <c r="D646">
        <v>871</v>
      </c>
      <c r="E646" t="s">
        <v>45</v>
      </c>
      <c r="F646">
        <v>100</v>
      </c>
      <c r="G646">
        <v>1</v>
      </c>
    </row>
    <row r="647" spans="1:7">
      <c r="A647" t="s">
        <v>139</v>
      </c>
      <c r="B647" t="s">
        <v>140</v>
      </c>
      <c r="C647">
        <v>29</v>
      </c>
      <c r="D647">
        <v>872</v>
      </c>
      <c r="E647" t="s">
        <v>46</v>
      </c>
      <c r="F647">
        <v>0</v>
      </c>
    </row>
    <row r="648" spans="1:7">
      <c r="A648" t="s">
        <v>141</v>
      </c>
      <c r="B648" t="s">
        <v>142</v>
      </c>
      <c r="C648">
        <v>1</v>
      </c>
      <c r="D648">
        <v>846</v>
      </c>
      <c r="E648" t="s">
        <v>9</v>
      </c>
      <c r="F648">
        <v>100</v>
      </c>
      <c r="G648">
        <v>2</v>
      </c>
    </row>
    <row r="649" spans="1:7">
      <c r="A649" t="s">
        <v>141</v>
      </c>
      <c r="B649" t="s">
        <v>142</v>
      </c>
      <c r="C649">
        <v>2</v>
      </c>
      <c r="D649">
        <v>847</v>
      </c>
      <c r="E649" t="s">
        <v>10</v>
      </c>
      <c r="F649">
        <v>100</v>
      </c>
      <c r="G649">
        <v>2</v>
      </c>
    </row>
    <row r="650" spans="1:7">
      <c r="A650" t="s">
        <v>141</v>
      </c>
      <c r="B650" t="s">
        <v>142</v>
      </c>
      <c r="C650">
        <v>3</v>
      </c>
      <c r="D650">
        <v>848</v>
      </c>
      <c r="E650" t="s">
        <v>11</v>
      </c>
      <c r="F650">
        <v>100</v>
      </c>
      <c r="G650">
        <v>2</v>
      </c>
    </row>
    <row r="651" spans="1:7">
      <c r="A651" t="s">
        <v>141</v>
      </c>
      <c r="B651" t="s">
        <v>142</v>
      </c>
      <c r="C651">
        <v>4</v>
      </c>
      <c r="D651">
        <v>849</v>
      </c>
      <c r="E651" t="s">
        <v>12</v>
      </c>
      <c r="F651">
        <v>100</v>
      </c>
      <c r="G651">
        <v>1</v>
      </c>
    </row>
    <row r="652" spans="1:7">
      <c r="A652" t="s">
        <v>141</v>
      </c>
      <c r="B652" t="s">
        <v>142</v>
      </c>
      <c r="C652">
        <v>5</v>
      </c>
      <c r="D652">
        <v>850</v>
      </c>
      <c r="E652" t="s">
        <v>13</v>
      </c>
      <c r="F652">
        <v>0</v>
      </c>
      <c r="G652">
        <v>3</v>
      </c>
    </row>
    <row r="653" spans="1:7">
      <c r="A653" t="s">
        <v>141</v>
      </c>
      <c r="B653" t="s">
        <v>142</v>
      </c>
      <c r="C653">
        <v>6</v>
      </c>
      <c r="D653">
        <v>851</v>
      </c>
      <c r="E653" t="s">
        <v>14</v>
      </c>
      <c r="F653">
        <v>0</v>
      </c>
      <c r="G653" t="s">
        <v>143</v>
      </c>
    </row>
    <row r="654" spans="1:7">
      <c r="A654" t="s">
        <v>141</v>
      </c>
      <c r="B654" t="s">
        <v>142</v>
      </c>
      <c r="C654">
        <v>7</v>
      </c>
      <c r="D654">
        <v>853</v>
      </c>
      <c r="E654" t="s">
        <v>16</v>
      </c>
      <c r="F654">
        <v>100</v>
      </c>
      <c r="G654" t="s">
        <v>118</v>
      </c>
    </row>
    <row r="655" spans="1:7">
      <c r="A655" t="s">
        <v>141</v>
      </c>
      <c r="B655" t="s">
        <v>142</v>
      </c>
      <c r="C655">
        <v>8</v>
      </c>
      <c r="D655">
        <v>852</v>
      </c>
      <c r="E655" t="s">
        <v>18</v>
      </c>
      <c r="F655">
        <v>50</v>
      </c>
      <c r="G655" t="s">
        <v>19</v>
      </c>
    </row>
    <row r="656" spans="1:7">
      <c r="A656" t="s">
        <v>141</v>
      </c>
      <c r="B656" t="s">
        <v>142</v>
      </c>
      <c r="C656">
        <v>8</v>
      </c>
      <c r="D656">
        <v>852</v>
      </c>
      <c r="E656" t="s">
        <v>18</v>
      </c>
      <c r="F656">
        <v>50</v>
      </c>
      <c r="G656" t="s">
        <v>20</v>
      </c>
    </row>
    <row r="657" spans="1:7">
      <c r="A657" t="s">
        <v>141</v>
      </c>
      <c r="B657" t="s">
        <v>142</v>
      </c>
      <c r="C657">
        <v>9</v>
      </c>
      <c r="D657">
        <v>854</v>
      </c>
      <c r="E657" t="s">
        <v>21</v>
      </c>
      <c r="F657">
        <v>100</v>
      </c>
      <c r="G657">
        <v>3</v>
      </c>
    </row>
    <row r="658" spans="1:7">
      <c r="A658" t="s">
        <v>141</v>
      </c>
      <c r="B658" t="s">
        <v>142</v>
      </c>
      <c r="C658">
        <v>10</v>
      </c>
      <c r="D658">
        <v>855</v>
      </c>
      <c r="E658" t="s">
        <v>22</v>
      </c>
      <c r="F658">
        <v>100</v>
      </c>
      <c r="G658">
        <v>3</v>
      </c>
    </row>
    <row r="659" spans="1:7">
      <c r="A659" t="s">
        <v>141</v>
      </c>
      <c r="B659" t="s">
        <v>142</v>
      </c>
      <c r="C659">
        <v>11</v>
      </c>
      <c r="D659">
        <v>856</v>
      </c>
      <c r="E659" t="s">
        <v>23</v>
      </c>
      <c r="F659">
        <v>0</v>
      </c>
      <c r="G659">
        <v>3</v>
      </c>
    </row>
    <row r="660" spans="1:7">
      <c r="A660" t="s">
        <v>141</v>
      </c>
      <c r="B660" t="s">
        <v>142</v>
      </c>
      <c r="C660">
        <v>12</v>
      </c>
      <c r="D660">
        <v>858</v>
      </c>
      <c r="E660" t="s">
        <v>24</v>
      </c>
      <c r="F660">
        <v>0</v>
      </c>
      <c r="G660">
        <v>2</v>
      </c>
    </row>
    <row r="661" spans="1:7">
      <c r="A661" t="s">
        <v>141</v>
      </c>
      <c r="B661" t="s">
        <v>142</v>
      </c>
      <c r="C661">
        <v>13</v>
      </c>
      <c r="D661">
        <v>857</v>
      </c>
      <c r="E661" t="s">
        <v>25</v>
      </c>
      <c r="F661">
        <v>0</v>
      </c>
      <c r="G661">
        <v>4</v>
      </c>
    </row>
    <row r="662" spans="1:7">
      <c r="A662" t="s">
        <v>141</v>
      </c>
      <c r="B662" t="s">
        <v>142</v>
      </c>
      <c r="C662">
        <v>14</v>
      </c>
      <c r="D662">
        <v>873</v>
      </c>
      <c r="E662" t="s">
        <v>26</v>
      </c>
      <c r="F662">
        <v>100</v>
      </c>
      <c r="G662">
        <v>4</v>
      </c>
    </row>
    <row r="663" spans="1:7">
      <c r="A663" t="s">
        <v>141</v>
      </c>
      <c r="B663" t="s">
        <v>142</v>
      </c>
      <c r="C663">
        <v>15</v>
      </c>
      <c r="D663">
        <v>859</v>
      </c>
      <c r="E663" t="s">
        <v>27</v>
      </c>
      <c r="F663">
        <v>100</v>
      </c>
      <c r="G663">
        <v>1</v>
      </c>
    </row>
    <row r="664" spans="1:7">
      <c r="A664" t="s">
        <v>141</v>
      </c>
      <c r="B664" t="s">
        <v>142</v>
      </c>
      <c r="C664">
        <v>16</v>
      </c>
      <c r="D664">
        <v>860</v>
      </c>
      <c r="E664" t="s">
        <v>28</v>
      </c>
      <c r="F664">
        <v>100</v>
      </c>
      <c r="G664" t="s">
        <v>29</v>
      </c>
    </row>
    <row r="665" spans="1:7">
      <c r="A665" t="s">
        <v>141</v>
      </c>
      <c r="B665" t="s">
        <v>142</v>
      </c>
      <c r="C665">
        <v>16</v>
      </c>
      <c r="D665">
        <v>860</v>
      </c>
      <c r="E665" t="s">
        <v>28</v>
      </c>
      <c r="F665">
        <v>100</v>
      </c>
      <c r="G665" t="s">
        <v>30</v>
      </c>
    </row>
    <row r="666" spans="1:7">
      <c r="A666" t="s">
        <v>141</v>
      </c>
      <c r="B666" t="s">
        <v>142</v>
      </c>
      <c r="C666">
        <v>16</v>
      </c>
      <c r="D666">
        <v>860</v>
      </c>
      <c r="E666" t="s">
        <v>28</v>
      </c>
      <c r="F666">
        <v>100</v>
      </c>
      <c r="G666" t="s">
        <v>144</v>
      </c>
    </row>
    <row r="667" spans="1:7">
      <c r="A667" t="s">
        <v>141</v>
      </c>
      <c r="B667" t="s">
        <v>142</v>
      </c>
      <c r="C667">
        <v>17</v>
      </c>
      <c r="D667">
        <v>861</v>
      </c>
      <c r="E667" t="s">
        <v>31</v>
      </c>
      <c r="F667">
        <v>0</v>
      </c>
      <c r="G667" t="s">
        <v>63</v>
      </c>
    </row>
    <row r="668" spans="1:7">
      <c r="A668" t="s">
        <v>141</v>
      </c>
      <c r="B668" t="s">
        <v>142</v>
      </c>
      <c r="C668">
        <v>18</v>
      </c>
      <c r="D668">
        <v>874</v>
      </c>
      <c r="E668" t="s">
        <v>33</v>
      </c>
      <c r="F668">
        <v>33</v>
      </c>
      <c r="G668" t="s">
        <v>145</v>
      </c>
    </row>
    <row r="669" spans="1:7">
      <c r="A669" t="s">
        <v>141</v>
      </c>
      <c r="B669" t="s">
        <v>142</v>
      </c>
      <c r="C669">
        <v>18</v>
      </c>
      <c r="D669">
        <v>874</v>
      </c>
      <c r="E669" t="s">
        <v>33</v>
      </c>
      <c r="F669">
        <v>33</v>
      </c>
      <c r="G669" t="s">
        <v>146</v>
      </c>
    </row>
    <row r="670" spans="1:7">
      <c r="A670" t="s">
        <v>141</v>
      </c>
      <c r="B670" t="s">
        <v>142</v>
      </c>
      <c r="C670">
        <v>18</v>
      </c>
      <c r="D670">
        <v>874</v>
      </c>
      <c r="E670" t="s">
        <v>33</v>
      </c>
      <c r="F670">
        <v>33</v>
      </c>
      <c r="G670" t="s">
        <v>147</v>
      </c>
    </row>
    <row r="671" spans="1:7">
      <c r="A671" t="s">
        <v>141</v>
      </c>
      <c r="B671" t="s">
        <v>142</v>
      </c>
      <c r="C671">
        <v>19</v>
      </c>
      <c r="D671">
        <v>862</v>
      </c>
      <c r="E671" t="s">
        <v>35</v>
      </c>
      <c r="F671">
        <v>100</v>
      </c>
      <c r="G671">
        <v>2</v>
      </c>
    </row>
    <row r="672" spans="1:7">
      <c r="A672" t="s">
        <v>141</v>
      </c>
      <c r="B672" t="s">
        <v>142</v>
      </c>
      <c r="C672">
        <v>20</v>
      </c>
      <c r="D672">
        <v>863</v>
      </c>
      <c r="E672" t="s">
        <v>36</v>
      </c>
      <c r="F672">
        <v>100</v>
      </c>
      <c r="G672" t="s">
        <v>148</v>
      </c>
    </row>
    <row r="673" spans="1:7">
      <c r="A673" t="s">
        <v>141</v>
      </c>
      <c r="B673" t="s">
        <v>142</v>
      </c>
      <c r="C673">
        <v>21</v>
      </c>
      <c r="D673">
        <v>864</v>
      </c>
      <c r="E673" t="s">
        <v>37</v>
      </c>
      <c r="F673">
        <v>0</v>
      </c>
      <c r="G673" t="s">
        <v>64</v>
      </c>
    </row>
    <row r="674" spans="1:7">
      <c r="A674" t="s">
        <v>141</v>
      </c>
      <c r="B674" t="s">
        <v>142</v>
      </c>
      <c r="C674">
        <v>22</v>
      </c>
      <c r="D674">
        <v>865</v>
      </c>
      <c r="E674" t="s">
        <v>39</v>
      </c>
      <c r="F674">
        <v>100</v>
      </c>
      <c r="G674">
        <v>1</v>
      </c>
    </row>
    <row r="675" spans="1:7">
      <c r="A675" t="s">
        <v>141</v>
      </c>
      <c r="B675" t="s">
        <v>142</v>
      </c>
      <c r="C675">
        <v>23</v>
      </c>
      <c r="D675">
        <v>866</v>
      </c>
      <c r="E675" t="s">
        <v>40</v>
      </c>
      <c r="F675">
        <v>0</v>
      </c>
      <c r="G675">
        <v>4</v>
      </c>
    </row>
    <row r="676" spans="1:7">
      <c r="A676" t="s">
        <v>141</v>
      </c>
      <c r="B676" t="s">
        <v>142</v>
      </c>
      <c r="C676">
        <v>24</v>
      </c>
      <c r="D676">
        <v>867</v>
      </c>
      <c r="E676" t="s">
        <v>41</v>
      </c>
      <c r="F676">
        <v>100</v>
      </c>
      <c r="G676">
        <v>2</v>
      </c>
    </row>
    <row r="677" spans="1:7">
      <c r="A677" t="s">
        <v>141</v>
      </c>
      <c r="B677" t="s">
        <v>142</v>
      </c>
      <c r="C677">
        <v>25</v>
      </c>
      <c r="D677">
        <v>868</v>
      </c>
      <c r="E677" t="s">
        <v>42</v>
      </c>
      <c r="F677">
        <v>100</v>
      </c>
      <c r="G677">
        <v>1</v>
      </c>
    </row>
    <row r="678" spans="1:7">
      <c r="A678" t="s">
        <v>141</v>
      </c>
      <c r="B678" t="s">
        <v>142</v>
      </c>
      <c r="C678">
        <v>26</v>
      </c>
      <c r="D678">
        <v>869</v>
      </c>
      <c r="E678" t="s">
        <v>43</v>
      </c>
      <c r="F678">
        <v>100</v>
      </c>
      <c r="G678">
        <v>2</v>
      </c>
    </row>
    <row r="679" spans="1:7">
      <c r="A679" t="s">
        <v>141</v>
      </c>
      <c r="B679" t="s">
        <v>142</v>
      </c>
      <c r="C679">
        <v>27</v>
      </c>
      <c r="D679">
        <v>870</v>
      </c>
      <c r="E679" t="s">
        <v>44</v>
      </c>
      <c r="F679">
        <v>100</v>
      </c>
      <c r="G679">
        <v>1</v>
      </c>
    </row>
    <row r="680" spans="1:7">
      <c r="A680" t="s">
        <v>141</v>
      </c>
      <c r="B680" t="s">
        <v>142</v>
      </c>
      <c r="C680">
        <v>28</v>
      </c>
      <c r="D680">
        <v>871</v>
      </c>
      <c r="E680" t="s">
        <v>45</v>
      </c>
      <c r="F680">
        <v>0</v>
      </c>
      <c r="G680">
        <v>3</v>
      </c>
    </row>
    <row r="681" spans="1:7">
      <c r="A681" t="s">
        <v>141</v>
      </c>
      <c r="B681" t="s">
        <v>142</v>
      </c>
      <c r="C681">
        <v>29</v>
      </c>
      <c r="D681">
        <v>872</v>
      </c>
      <c r="E681" t="s">
        <v>46</v>
      </c>
      <c r="F681">
        <v>0</v>
      </c>
      <c r="G681">
        <v>7</v>
      </c>
    </row>
    <row r="682" spans="1:7">
      <c r="A682" t="s">
        <v>79</v>
      </c>
      <c r="B682" t="s">
        <v>80</v>
      </c>
      <c r="C682">
        <v>1</v>
      </c>
      <c r="D682">
        <v>846</v>
      </c>
      <c r="E682" t="s">
        <v>9</v>
      </c>
      <c r="F682">
        <v>100</v>
      </c>
      <c r="G682">
        <v>2</v>
      </c>
    </row>
    <row r="683" spans="1:7">
      <c r="A683" t="s">
        <v>79</v>
      </c>
      <c r="B683" t="s">
        <v>80</v>
      </c>
      <c r="C683">
        <v>2</v>
      </c>
      <c r="D683">
        <v>847</v>
      </c>
      <c r="E683" t="s">
        <v>10</v>
      </c>
      <c r="F683">
        <v>100</v>
      </c>
      <c r="G683">
        <v>2</v>
      </c>
    </row>
    <row r="684" spans="1:7">
      <c r="A684" t="s">
        <v>79</v>
      </c>
      <c r="B684" t="s">
        <v>80</v>
      </c>
      <c r="C684">
        <v>3</v>
      </c>
      <c r="D684">
        <v>848</v>
      </c>
      <c r="E684" t="s">
        <v>11</v>
      </c>
      <c r="F684">
        <v>0</v>
      </c>
      <c r="G684">
        <v>1</v>
      </c>
    </row>
    <row r="685" spans="1:7">
      <c r="A685" t="s">
        <v>79</v>
      </c>
      <c r="B685" t="s">
        <v>80</v>
      </c>
      <c r="C685">
        <v>4</v>
      </c>
      <c r="D685">
        <v>849</v>
      </c>
      <c r="E685" t="s">
        <v>12</v>
      </c>
      <c r="F685">
        <v>0</v>
      </c>
      <c r="G685">
        <v>3</v>
      </c>
    </row>
    <row r="686" spans="1:7">
      <c r="A686" t="s">
        <v>79</v>
      </c>
      <c r="B686" t="s">
        <v>80</v>
      </c>
      <c r="C686">
        <v>5</v>
      </c>
      <c r="D686">
        <v>850</v>
      </c>
      <c r="E686" t="s">
        <v>13</v>
      </c>
      <c r="F686">
        <v>100</v>
      </c>
      <c r="G686">
        <v>1</v>
      </c>
    </row>
    <row r="687" spans="1:7">
      <c r="A687" t="s">
        <v>79</v>
      </c>
      <c r="B687" t="s">
        <v>80</v>
      </c>
      <c r="C687">
        <v>6</v>
      </c>
      <c r="D687">
        <v>851</v>
      </c>
      <c r="E687" t="s">
        <v>14</v>
      </c>
      <c r="F687">
        <v>0</v>
      </c>
      <c r="G687" t="s">
        <v>149</v>
      </c>
    </row>
    <row r="688" spans="1:7">
      <c r="A688" t="s">
        <v>79</v>
      </c>
      <c r="B688" t="s">
        <v>80</v>
      </c>
      <c r="C688">
        <v>7</v>
      </c>
      <c r="D688">
        <v>853</v>
      </c>
      <c r="E688" t="s">
        <v>16</v>
      </c>
      <c r="F688">
        <v>0</v>
      </c>
      <c r="G688" t="s">
        <v>150</v>
      </c>
    </row>
    <row r="689" spans="1:7">
      <c r="A689" t="s">
        <v>79</v>
      </c>
      <c r="B689" t="s">
        <v>80</v>
      </c>
      <c r="C689">
        <v>8</v>
      </c>
      <c r="D689">
        <v>852</v>
      </c>
      <c r="E689" t="s">
        <v>18</v>
      </c>
      <c r="F689">
        <v>50</v>
      </c>
      <c r="G689" t="s">
        <v>19</v>
      </c>
    </row>
    <row r="690" spans="1:7">
      <c r="A690" t="s">
        <v>79</v>
      </c>
      <c r="B690" t="s">
        <v>80</v>
      </c>
      <c r="C690">
        <v>8</v>
      </c>
      <c r="D690">
        <v>852</v>
      </c>
      <c r="E690" t="s">
        <v>18</v>
      </c>
      <c r="F690">
        <v>50</v>
      </c>
      <c r="G690" t="s">
        <v>151</v>
      </c>
    </row>
    <row r="691" spans="1:7">
      <c r="A691" t="s">
        <v>79</v>
      </c>
      <c r="B691" t="s">
        <v>80</v>
      </c>
      <c r="C691">
        <v>9</v>
      </c>
      <c r="D691">
        <v>854</v>
      </c>
      <c r="E691" t="s">
        <v>21</v>
      </c>
      <c r="F691">
        <v>100</v>
      </c>
      <c r="G691">
        <v>3</v>
      </c>
    </row>
    <row r="692" spans="1:7">
      <c r="A692" t="s">
        <v>79</v>
      </c>
      <c r="B692" t="s">
        <v>80</v>
      </c>
      <c r="C692">
        <v>10</v>
      </c>
      <c r="D692">
        <v>855</v>
      </c>
      <c r="E692" t="s">
        <v>22</v>
      </c>
      <c r="F692">
        <v>100</v>
      </c>
      <c r="G692">
        <v>3</v>
      </c>
    </row>
    <row r="693" spans="1:7">
      <c r="A693" t="s">
        <v>79</v>
      </c>
      <c r="B693" t="s">
        <v>80</v>
      </c>
      <c r="C693">
        <v>11</v>
      </c>
      <c r="D693">
        <v>856</v>
      </c>
      <c r="E693" t="s">
        <v>23</v>
      </c>
      <c r="F693">
        <v>0</v>
      </c>
      <c r="G693">
        <v>3</v>
      </c>
    </row>
    <row r="694" spans="1:7">
      <c r="A694" t="s">
        <v>79</v>
      </c>
      <c r="B694" t="s">
        <v>80</v>
      </c>
      <c r="C694">
        <v>12</v>
      </c>
      <c r="D694">
        <v>858</v>
      </c>
      <c r="E694" t="s">
        <v>24</v>
      </c>
      <c r="F694">
        <v>100</v>
      </c>
      <c r="G694">
        <v>1</v>
      </c>
    </row>
    <row r="695" spans="1:7">
      <c r="A695" t="s">
        <v>79</v>
      </c>
      <c r="B695" t="s">
        <v>80</v>
      </c>
      <c r="C695">
        <v>13</v>
      </c>
      <c r="D695">
        <v>857</v>
      </c>
      <c r="E695" t="s">
        <v>25</v>
      </c>
      <c r="F695">
        <v>0</v>
      </c>
      <c r="G695">
        <v>3</v>
      </c>
    </row>
    <row r="696" spans="1:7">
      <c r="A696" t="s">
        <v>79</v>
      </c>
      <c r="B696" t="s">
        <v>80</v>
      </c>
      <c r="C696">
        <v>14</v>
      </c>
      <c r="D696">
        <v>873</v>
      </c>
      <c r="E696" t="s">
        <v>26</v>
      </c>
      <c r="F696">
        <v>0</v>
      </c>
      <c r="G696">
        <v>2</v>
      </c>
    </row>
    <row r="697" spans="1:7">
      <c r="A697" t="s">
        <v>79</v>
      </c>
      <c r="B697" t="s">
        <v>80</v>
      </c>
      <c r="C697">
        <v>15</v>
      </c>
      <c r="D697">
        <v>859</v>
      </c>
      <c r="E697" t="s">
        <v>27</v>
      </c>
      <c r="F697">
        <v>100</v>
      </c>
      <c r="G697">
        <v>1</v>
      </c>
    </row>
    <row r="698" spans="1:7">
      <c r="A698" t="s">
        <v>79</v>
      </c>
      <c r="B698" t="s">
        <v>80</v>
      </c>
      <c r="C698">
        <v>16</v>
      </c>
      <c r="D698">
        <v>860</v>
      </c>
      <c r="E698" t="s">
        <v>28</v>
      </c>
      <c r="F698">
        <v>100</v>
      </c>
      <c r="G698" t="s">
        <v>29</v>
      </c>
    </row>
    <row r="699" spans="1:7">
      <c r="A699" t="s">
        <v>79</v>
      </c>
      <c r="B699" t="s">
        <v>80</v>
      </c>
      <c r="C699">
        <v>16</v>
      </c>
      <c r="D699">
        <v>860</v>
      </c>
      <c r="E699" t="s">
        <v>28</v>
      </c>
      <c r="F699">
        <v>100</v>
      </c>
      <c r="G699" t="s">
        <v>30</v>
      </c>
    </row>
    <row r="700" spans="1:7">
      <c r="A700" t="s">
        <v>79</v>
      </c>
      <c r="B700" t="s">
        <v>80</v>
      </c>
      <c r="C700">
        <v>16</v>
      </c>
      <c r="D700">
        <v>860</v>
      </c>
      <c r="E700" t="s">
        <v>28</v>
      </c>
      <c r="F700">
        <v>100</v>
      </c>
      <c r="G700" t="s">
        <v>144</v>
      </c>
    </row>
    <row r="701" spans="1:7">
      <c r="A701" t="s">
        <v>79</v>
      </c>
      <c r="B701" t="s">
        <v>80</v>
      </c>
      <c r="C701">
        <v>17</v>
      </c>
      <c r="D701">
        <v>861</v>
      </c>
      <c r="E701" t="s">
        <v>31</v>
      </c>
      <c r="F701">
        <v>100</v>
      </c>
      <c r="G701" t="s">
        <v>85</v>
      </c>
    </row>
    <row r="702" spans="1:7">
      <c r="A702" t="s">
        <v>79</v>
      </c>
      <c r="B702" t="s">
        <v>80</v>
      </c>
      <c r="C702">
        <v>18</v>
      </c>
      <c r="D702">
        <v>874</v>
      </c>
      <c r="E702" t="s">
        <v>33</v>
      </c>
      <c r="F702">
        <v>0</v>
      </c>
      <c r="G702" t="s">
        <v>152</v>
      </c>
    </row>
    <row r="703" spans="1:7">
      <c r="A703" t="s">
        <v>79</v>
      </c>
      <c r="B703" t="s">
        <v>80</v>
      </c>
      <c r="C703">
        <v>18</v>
      </c>
      <c r="D703">
        <v>874</v>
      </c>
      <c r="E703" t="s">
        <v>33</v>
      </c>
      <c r="F703">
        <v>0</v>
      </c>
      <c r="G703" t="s">
        <v>34</v>
      </c>
    </row>
    <row r="704" spans="1:7">
      <c r="A704" t="s">
        <v>79</v>
      </c>
      <c r="B704" t="s">
        <v>80</v>
      </c>
      <c r="C704">
        <v>18</v>
      </c>
      <c r="D704">
        <v>874</v>
      </c>
      <c r="E704" t="s">
        <v>33</v>
      </c>
      <c r="F704">
        <v>0</v>
      </c>
      <c r="G704" t="s">
        <v>34</v>
      </c>
    </row>
    <row r="705" spans="1:7">
      <c r="A705" t="s">
        <v>79</v>
      </c>
      <c r="B705" t="s">
        <v>80</v>
      </c>
      <c r="C705">
        <v>19</v>
      </c>
      <c r="D705">
        <v>862</v>
      </c>
      <c r="E705" t="s">
        <v>35</v>
      </c>
      <c r="F705">
        <v>0</v>
      </c>
      <c r="G705" t="s">
        <v>34</v>
      </c>
    </row>
    <row r="706" spans="1:7">
      <c r="A706" t="s">
        <v>79</v>
      </c>
      <c r="B706" t="s">
        <v>80</v>
      </c>
      <c r="C706">
        <v>20</v>
      </c>
      <c r="D706">
        <v>863</v>
      </c>
      <c r="E706" t="s">
        <v>36</v>
      </c>
      <c r="F706">
        <v>100</v>
      </c>
      <c r="G706">
        <v>2</v>
      </c>
    </row>
    <row r="707" spans="1:7">
      <c r="A707" t="s">
        <v>79</v>
      </c>
      <c r="B707" t="s">
        <v>80</v>
      </c>
      <c r="C707">
        <v>21</v>
      </c>
      <c r="D707">
        <v>864</v>
      </c>
      <c r="E707" t="s">
        <v>37</v>
      </c>
      <c r="F707">
        <v>0</v>
      </c>
      <c r="G707" t="s">
        <v>34</v>
      </c>
    </row>
    <row r="708" spans="1:7">
      <c r="A708" t="s">
        <v>79</v>
      </c>
      <c r="B708" t="s">
        <v>80</v>
      </c>
      <c r="C708">
        <v>22</v>
      </c>
      <c r="D708">
        <v>865</v>
      </c>
      <c r="E708" t="s">
        <v>39</v>
      </c>
      <c r="F708">
        <v>100</v>
      </c>
      <c r="G708" t="s">
        <v>86</v>
      </c>
    </row>
    <row r="709" spans="1:7">
      <c r="A709" t="s">
        <v>79</v>
      </c>
      <c r="B709" t="s">
        <v>80</v>
      </c>
      <c r="C709">
        <v>23</v>
      </c>
      <c r="D709">
        <v>866</v>
      </c>
      <c r="E709" t="s">
        <v>40</v>
      </c>
      <c r="F709">
        <v>0</v>
      </c>
      <c r="G709">
        <v>2</v>
      </c>
    </row>
    <row r="710" spans="1:7">
      <c r="A710" t="s">
        <v>79</v>
      </c>
      <c r="B710" t="s">
        <v>80</v>
      </c>
      <c r="C710">
        <v>24</v>
      </c>
      <c r="D710">
        <v>867</v>
      </c>
      <c r="E710" t="s">
        <v>41</v>
      </c>
      <c r="F710">
        <v>100</v>
      </c>
      <c r="G710">
        <v>1</v>
      </c>
    </row>
    <row r="711" spans="1:7">
      <c r="A711" t="s">
        <v>79</v>
      </c>
      <c r="B711" t="s">
        <v>80</v>
      </c>
      <c r="C711">
        <v>25</v>
      </c>
      <c r="D711">
        <v>868</v>
      </c>
      <c r="E711" t="s">
        <v>42</v>
      </c>
      <c r="F711">
        <v>0</v>
      </c>
      <c r="G711">
        <v>4</v>
      </c>
    </row>
    <row r="712" spans="1:7">
      <c r="A712" t="s">
        <v>79</v>
      </c>
      <c r="B712" t="s">
        <v>80</v>
      </c>
      <c r="C712">
        <v>26</v>
      </c>
      <c r="D712">
        <v>869</v>
      </c>
      <c r="E712" t="s">
        <v>43</v>
      </c>
      <c r="F712">
        <v>0</v>
      </c>
      <c r="G712">
        <v>2</v>
      </c>
    </row>
    <row r="713" spans="1:7">
      <c r="A713" t="s">
        <v>79</v>
      </c>
      <c r="B713" t="s">
        <v>80</v>
      </c>
      <c r="C713">
        <v>27</v>
      </c>
      <c r="D713">
        <v>870</v>
      </c>
      <c r="E713" t="s">
        <v>44</v>
      </c>
      <c r="F713">
        <v>100</v>
      </c>
      <c r="G713">
        <v>2</v>
      </c>
    </row>
    <row r="714" spans="1:7">
      <c r="A714" t="s">
        <v>79</v>
      </c>
      <c r="B714" t="s">
        <v>80</v>
      </c>
      <c r="C714">
        <v>28</v>
      </c>
      <c r="D714">
        <v>871</v>
      </c>
      <c r="E714" t="s">
        <v>45</v>
      </c>
      <c r="F714">
        <v>0</v>
      </c>
      <c r="G714">
        <v>3</v>
      </c>
    </row>
    <row r="715" spans="1:7">
      <c r="A715" t="s">
        <v>79</v>
      </c>
      <c r="B715" t="s">
        <v>80</v>
      </c>
      <c r="C715">
        <v>29</v>
      </c>
      <c r="D715">
        <v>872</v>
      </c>
      <c r="E715" t="s">
        <v>46</v>
      </c>
      <c r="F715">
        <v>0</v>
      </c>
      <c r="G715">
        <v>2</v>
      </c>
    </row>
    <row r="716" spans="1:7">
      <c r="A716" t="s">
        <v>153</v>
      </c>
      <c r="B716" t="s">
        <v>154</v>
      </c>
      <c r="C716">
        <v>1</v>
      </c>
      <c r="D716">
        <v>846</v>
      </c>
      <c r="E716" t="s">
        <v>9</v>
      </c>
      <c r="F716">
        <v>100</v>
      </c>
      <c r="G716">
        <v>2</v>
      </c>
    </row>
    <row r="717" spans="1:7">
      <c r="A717" t="s">
        <v>153</v>
      </c>
      <c r="B717" t="s">
        <v>154</v>
      </c>
      <c r="C717">
        <v>2</v>
      </c>
      <c r="D717">
        <v>847</v>
      </c>
      <c r="E717" t="s">
        <v>10</v>
      </c>
      <c r="F717">
        <v>0</v>
      </c>
      <c r="G717">
        <v>1</v>
      </c>
    </row>
    <row r="718" spans="1:7">
      <c r="A718" t="s">
        <v>153</v>
      </c>
      <c r="B718" t="s">
        <v>154</v>
      </c>
      <c r="C718">
        <v>3</v>
      </c>
      <c r="D718">
        <v>848</v>
      </c>
      <c r="E718" t="s">
        <v>11</v>
      </c>
      <c r="F718">
        <v>100</v>
      </c>
      <c r="G718">
        <v>2</v>
      </c>
    </row>
    <row r="719" spans="1:7">
      <c r="A719" t="s">
        <v>153</v>
      </c>
      <c r="B719" t="s">
        <v>154</v>
      </c>
      <c r="C719">
        <v>4</v>
      </c>
      <c r="D719">
        <v>849</v>
      </c>
      <c r="E719" t="s">
        <v>12</v>
      </c>
      <c r="F719">
        <v>100</v>
      </c>
      <c r="G719">
        <v>1</v>
      </c>
    </row>
    <row r="720" spans="1:7">
      <c r="A720" t="s">
        <v>153</v>
      </c>
      <c r="B720" t="s">
        <v>154</v>
      </c>
      <c r="C720">
        <v>5</v>
      </c>
      <c r="D720">
        <v>850</v>
      </c>
      <c r="E720" t="s">
        <v>13</v>
      </c>
      <c r="F720">
        <v>100</v>
      </c>
      <c r="G720">
        <v>1</v>
      </c>
    </row>
    <row r="721" spans="1:7">
      <c r="A721" t="s">
        <v>153</v>
      </c>
      <c r="B721" t="s">
        <v>154</v>
      </c>
      <c r="C721">
        <v>6</v>
      </c>
      <c r="D721">
        <v>851</v>
      </c>
      <c r="E721" t="s">
        <v>14</v>
      </c>
      <c r="F721">
        <v>100</v>
      </c>
      <c r="G721" t="s">
        <v>15</v>
      </c>
    </row>
    <row r="722" spans="1:7">
      <c r="A722" t="s">
        <v>153</v>
      </c>
      <c r="B722" t="s">
        <v>154</v>
      </c>
      <c r="C722">
        <v>7</v>
      </c>
      <c r="D722">
        <v>853</v>
      </c>
      <c r="E722" t="s">
        <v>16</v>
      </c>
      <c r="F722">
        <v>0</v>
      </c>
      <c r="G722" t="s">
        <v>34</v>
      </c>
    </row>
    <row r="723" spans="1:7">
      <c r="A723" t="s">
        <v>153</v>
      </c>
      <c r="B723" t="s">
        <v>154</v>
      </c>
      <c r="C723">
        <v>8</v>
      </c>
      <c r="D723">
        <v>852</v>
      </c>
      <c r="E723" t="s">
        <v>18</v>
      </c>
      <c r="F723">
        <v>0</v>
      </c>
      <c r="G723" t="s">
        <v>34</v>
      </c>
    </row>
    <row r="724" spans="1:7">
      <c r="A724" t="s">
        <v>153</v>
      </c>
      <c r="B724" t="s">
        <v>154</v>
      </c>
      <c r="C724">
        <v>8</v>
      </c>
      <c r="D724">
        <v>852</v>
      </c>
      <c r="E724" t="s">
        <v>18</v>
      </c>
      <c r="F724">
        <v>0</v>
      </c>
      <c r="G724" t="s">
        <v>34</v>
      </c>
    </row>
    <row r="725" spans="1:7">
      <c r="A725" t="s">
        <v>153</v>
      </c>
      <c r="B725" t="s">
        <v>154</v>
      </c>
      <c r="C725">
        <v>9</v>
      </c>
      <c r="D725">
        <v>854</v>
      </c>
      <c r="E725" t="s">
        <v>21</v>
      </c>
      <c r="F725">
        <v>100</v>
      </c>
      <c r="G725">
        <v>3</v>
      </c>
    </row>
    <row r="726" spans="1:7">
      <c r="A726" t="s">
        <v>153</v>
      </c>
      <c r="B726" t="s">
        <v>154</v>
      </c>
      <c r="C726">
        <v>10</v>
      </c>
      <c r="D726">
        <v>855</v>
      </c>
      <c r="E726" t="s">
        <v>22</v>
      </c>
      <c r="F726">
        <v>100</v>
      </c>
      <c r="G726">
        <v>3</v>
      </c>
    </row>
    <row r="727" spans="1:7">
      <c r="A727" t="s">
        <v>153</v>
      </c>
      <c r="B727" t="s">
        <v>154</v>
      </c>
      <c r="C727">
        <v>11</v>
      </c>
      <c r="D727">
        <v>856</v>
      </c>
      <c r="E727" t="s">
        <v>23</v>
      </c>
      <c r="F727">
        <v>100</v>
      </c>
      <c r="G727">
        <v>2</v>
      </c>
    </row>
    <row r="728" spans="1:7">
      <c r="A728" t="s">
        <v>153</v>
      </c>
      <c r="B728" t="s">
        <v>154</v>
      </c>
      <c r="C728">
        <v>12</v>
      </c>
      <c r="D728">
        <v>858</v>
      </c>
      <c r="E728" t="s">
        <v>24</v>
      </c>
      <c r="F728">
        <v>0</v>
      </c>
    </row>
    <row r="729" spans="1:7">
      <c r="A729" t="s">
        <v>153</v>
      </c>
      <c r="B729" t="s">
        <v>154</v>
      </c>
      <c r="C729">
        <v>13</v>
      </c>
      <c r="D729">
        <v>857</v>
      </c>
      <c r="E729" t="s">
        <v>25</v>
      </c>
      <c r="F729">
        <v>100</v>
      </c>
      <c r="G729">
        <v>2</v>
      </c>
    </row>
    <row r="730" spans="1:7">
      <c r="A730" t="s">
        <v>153</v>
      </c>
      <c r="B730" t="s">
        <v>154</v>
      </c>
      <c r="C730">
        <v>14</v>
      </c>
      <c r="D730">
        <v>873</v>
      </c>
      <c r="E730" t="s">
        <v>26</v>
      </c>
      <c r="F730">
        <v>0</v>
      </c>
      <c r="G730">
        <v>1</v>
      </c>
    </row>
    <row r="731" spans="1:7">
      <c r="A731" t="s">
        <v>153</v>
      </c>
      <c r="B731" t="s">
        <v>154</v>
      </c>
      <c r="C731">
        <v>15</v>
      </c>
      <c r="D731">
        <v>844</v>
      </c>
      <c r="E731" t="s">
        <v>155</v>
      </c>
      <c r="F731">
        <v>100</v>
      </c>
      <c r="G731">
        <v>1</v>
      </c>
    </row>
    <row r="732" spans="1:7">
      <c r="A732" t="s">
        <v>153</v>
      </c>
      <c r="B732" t="s">
        <v>154</v>
      </c>
      <c r="C732">
        <v>16</v>
      </c>
      <c r="D732">
        <v>859</v>
      </c>
      <c r="E732" t="s">
        <v>27</v>
      </c>
      <c r="F732">
        <v>100</v>
      </c>
      <c r="G732" t="s">
        <v>29</v>
      </c>
    </row>
    <row r="733" spans="1:7">
      <c r="A733" t="s">
        <v>153</v>
      </c>
      <c r="B733" t="s">
        <v>154</v>
      </c>
      <c r="C733">
        <v>16</v>
      </c>
      <c r="D733">
        <v>859</v>
      </c>
      <c r="E733" t="s">
        <v>27</v>
      </c>
      <c r="F733">
        <v>100</v>
      </c>
      <c r="G733" t="s">
        <v>30</v>
      </c>
    </row>
    <row r="734" spans="1:7">
      <c r="A734" t="s">
        <v>153</v>
      </c>
      <c r="B734" t="s">
        <v>154</v>
      </c>
      <c r="C734">
        <v>16</v>
      </c>
      <c r="D734">
        <v>859</v>
      </c>
      <c r="E734" t="s">
        <v>27</v>
      </c>
      <c r="F734">
        <v>100</v>
      </c>
      <c r="G734" t="s">
        <v>144</v>
      </c>
    </row>
    <row r="735" spans="1:7">
      <c r="A735" t="s">
        <v>153</v>
      </c>
      <c r="B735" t="s">
        <v>154</v>
      </c>
      <c r="C735">
        <v>17</v>
      </c>
      <c r="D735">
        <v>860</v>
      </c>
      <c r="E735" t="s">
        <v>28</v>
      </c>
      <c r="F735">
        <v>100</v>
      </c>
      <c r="G735" t="s">
        <v>85</v>
      </c>
    </row>
    <row r="736" spans="1:7">
      <c r="A736" t="s">
        <v>153</v>
      </c>
      <c r="B736" t="s">
        <v>154</v>
      </c>
      <c r="C736">
        <v>18</v>
      </c>
      <c r="D736">
        <v>861</v>
      </c>
      <c r="E736" t="s">
        <v>31</v>
      </c>
      <c r="F736">
        <v>0</v>
      </c>
      <c r="G736" t="s">
        <v>146</v>
      </c>
    </row>
    <row r="737" spans="1:7">
      <c r="A737" t="s">
        <v>153</v>
      </c>
      <c r="B737" t="s">
        <v>154</v>
      </c>
      <c r="C737">
        <v>18</v>
      </c>
      <c r="D737">
        <v>861</v>
      </c>
      <c r="E737" t="s">
        <v>31</v>
      </c>
      <c r="F737">
        <v>0</v>
      </c>
      <c r="G737" t="s">
        <v>34</v>
      </c>
    </row>
    <row r="738" spans="1:7">
      <c r="A738" t="s">
        <v>153</v>
      </c>
      <c r="B738" t="s">
        <v>154</v>
      </c>
      <c r="C738">
        <v>18</v>
      </c>
      <c r="D738">
        <v>861</v>
      </c>
      <c r="E738" t="s">
        <v>31</v>
      </c>
      <c r="F738">
        <v>0</v>
      </c>
      <c r="G738" t="s">
        <v>34</v>
      </c>
    </row>
    <row r="739" spans="1:7">
      <c r="A739" t="s">
        <v>153</v>
      </c>
      <c r="B739" t="s">
        <v>154</v>
      </c>
      <c r="C739">
        <v>19</v>
      </c>
      <c r="D739">
        <v>874</v>
      </c>
      <c r="E739" t="s">
        <v>33</v>
      </c>
      <c r="F739">
        <v>0</v>
      </c>
      <c r="G739" t="s">
        <v>34</v>
      </c>
    </row>
    <row r="740" spans="1:7">
      <c r="A740" t="s">
        <v>153</v>
      </c>
      <c r="B740" t="s">
        <v>154</v>
      </c>
      <c r="C740">
        <v>20</v>
      </c>
      <c r="D740">
        <v>862</v>
      </c>
      <c r="E740" t="s">
        <v>35</v>
      </c>
      <c r="F740">
        <v>0</v>
      </c>
      <c r="G740">
        <v>1</v>
      </c>
    </row>
    <row r="741" spans="1:7">
      <c r="A741" t="s">
        <v>153</v>
      </c>
      <c r="B741" t="s">
        <v>154</v>
      </c>
      <c r="C741">
        <v>21</v>
      </c>
      <c r="D741">
        <v>863</v>
      </c>
      <c r="E741" t="s">
        <v>36</v>
      </c>
      <c r="F741">
        <v>0</v>
      </c>
      <c r="G741" t="s">
        <v>34</v>
      </c>
    </row>
    <row r="742" spans="1:7">
      <c r="A742" t="s">
        <v>153</v>
      </c>
      <c r="B742" t="s">
        <v>154</v>
      </c>
      <c r="C742">
        <v>22</v>
      </c>
      <c r="D742">
        <v>864</v>
      </c>
      <c r="E742" t="s">
        <v>37</v>
      </c>
      <c r="F742">
        <v>100</v>
      </c>
      <c r="G742" t="s">
        <v>53</v>
      </c>
    </row>
    <row r="743" spans="1:7">
      <c r="A743" t="s">
        <v>153</v>
      </c>
      <c r="B743" t="s">
        <v>154</v>
      </c>
      <c r="C743">
        <v>23</v>
      </c>
      <c r="D743">
        <v>865</v>
      </c>
      <c r="E743" t="s">
        <v>39</v>
      </c>
      <c r="F743">
        <v>100</v>
      </c>
      <c r="G743">
        <v>1</v>
      </c>
    </row>
    <row r="744" spans="1:7">
      <c r="A744" t="s">
        <v>153</v>
      </c>
      <c r="B744" t="s">
        <v>154</v>
      </c>
      <c r="C744">
        <v>24</v>
      </c>
      <c r="D744">
        <v>866</v>
      </c>
      <c r="E744" t="s">
        <v>40</v>
      </c>
      <c r="F744">
        <v>100</v>
      </c>
      <c r="G744">
        <v>1</v>
      </c>
    </row>
    <row r="745" spans="1:7">
      <c r="A745" t="s">
        <v>153</v>
      </c>
      <c r="B745" t="s">
        <v>154</v>
      </c>
      <c r="C745">
        <v>25</v>
      </c>
      <c r="D745">
        <v>867</v>
      </c>
      <c r="E745" t="s">
        <v>41</v>
      </c>
      <c r="F745">
        <v>0</v>
      </c>
    </row>
    <row r="746" spans="1:7">
      <c r="A746" t="s">
        <v>153</v>
      </c>
      <c r="B746" t="s">
        <v>154</v>
      </c>
      <c r="C746">
        <v>26</v>
      </c>
      <c r="D746">
        <v>868</v>
      </c>
      <c r="E746" t="s">
        <v>42</v>
      </c>
      <c r="F746">
        <v>100</v>
      </c>
      <c r="G746">
        <v>1</v>
      </c>
    </row>
    <row r="747" spans="1:7">
      <c r="A747" t="s">
        <v>153</v>
      </c>
      <c r="B747" t="s">
        <v>154</v>
      </c>
      <c r="C747">
        <v>27</v>
      </c>
      <c r="D747">
        <v>869</v>
      </c>
      <c r="E747" t="s">
        <v>43</v>
      </c>
      <c r="F747">
        <v>0</v>
      </c>
      <c r="G747">
        <v>3</v>
      </c>
    </row>
    <row r="748" spans="1:7">
      <c r="A748" t="s">
        <v>153</v>
      </c>
      <c r="B748" t="s">
        <v>154</v>
      </c>
      <c r="C748">
        <v>28</v>
      </c>
      <c r="D748">
        <v>870</v>
      </c>
      <c r="E748" t="s">
        <v>44</v>
      </c>
      <c r="F748">
        <v>0</v>
      </c>
      <c r="G748">
        <v>4</v>
      </c>
    </row>
    <row r="749" spans="1:7">
      <c r="A749" t="s">
        <v>153</v>
      </c>
      <c r="B749" t="s">
        <v>154</v>
      </c>
      <c r="C749">
        <v>29</v>
      </c>
      <c r="D749">
        <v>871</v>
      </c>
      <c r="E749" t="s">
        <v>45</v>
      </c>
      <c r="F749">
        <v>0</v>
      </c>
      <c r="G749">
        <v>4</v>
      </c>
    </row>
    <row r="750" spans="1:7">
      <c r="A750" t="s">
        <v>153</v>
      </c>
      <c r="B750" t="s">
        <v>154</v>
      </c>
      <c r="C750">
        <v>30</v>
      </c>
      <c r="D750">
        <v>872</v>
      </c>
      <c r="E750" t="s">
        <v>46</v>
      </c>
      <c r="F750">
        <v>0</v>
      </c>
      <c r="G750">
        <v>7</v>
      </c>
    </row>
    <row r="751" spans="1:7">
      <c r="A751" t="s">
        <v>156</v>
      </c>
      <c r="B751" t="s">
        <v>157</v>
      </c>
      <c r="C751">
        <v>1</v>
      </c>
      <c r="D751">
        <v>846</v>
      </c>
      <c r="E751" t="s">
        <v>9</v>
      </c>
      <c r="F751">
        <v>0</v>
      </c>
      <c r="G751">
        <v>3</v>
      </c>
    </row>
    <row r="752" spans="1:7">
      <c r="A752" t="s">
        <v>156</v>
      </c>
      <c r="B752" t="s">
        <v>157</v>
      </c>
      <c r="C752">
        <v>2</v>
      </c>
      <c r="D752">
        <v>847</v>
      </c>
      <c r="E752" t="s">
        <v>10</v>
      </c>
      <c r="F752">
        <v>100</v>
      </c>
      <c r="G752">
        <v>2</v>
      </c>
    </row>
    <row r="753" spans="1:7">
      <c r="A753" t="s">
        <v>156</v>
      </c>
      <c r="B753" t="s">
        <v>157</v>
      </c>
      <c r="C753">
        <v>3</v>
      </c>
      <c r="D753">
        <v>848</v>
      </c>
      <c r="E753" t="s">
        <v>11</v>
      </c>
      <c r="F753">
        <v>0</v>
      </c>
      <c r="G753">
        <v>1</v>
      </c>
    </row>
    <row r="754" spans="1:7">
      <c r="A754" t="s">
        <v>156</v>
      </c>
      <c r="B754" t="s">
        <v>157</v>
      </c>
      <c r="C754">
        <v>4</v>
      </c>
      <c r="D754">
        <v>849</v>
      </c>
      <c r="E754" t="s">
        <v>12</v>
      </c>
      <c r="F754">
        <v>100</v>
      </c>
      <c r="G754">
        <v>1</v>
      </c>
    </row>
    <row r="755" spans="1:7">
      <c r="A755" t="s">
        <v>156</v>
      </c>
      <c r="B755" t="s">
        <v>157</v>
      </c>
      <c r="C755">
        <v>5</v>
      </c>
      <c r="D755">
        <v>850</v>
      </c>
      <c r="E755" t="s">
        <v>13</v>
      </c>
      <c r="F755">
        <v>100</v>
      </c>
      <c r="G755">
        <v>1</v>
      </c>
    </row>
    <row r="756" spans="1:7">
      <c r="A756" t="s">
        <v>156</v>
      </c>
      <c r="B756" t="s">
        <v>157</v>
      </c>
      <c r="C756">
        <v>6</v>
      </c>
      <c r="D756">
        <v>851</v>
      </c>
      <c r="E756" t="s">
        <v>14</v>
      </c>
      <c r="F756">
        <v>0</v>
      </c>
      <c r="G756" t="s">
        <v>158</v>
      </c>
    </row>
    <row r="757" spans="1:7">
      <c r="A757" t="s">
        <v>156</v>
      </c>
      <c r="B757" t="s">
        <v>157</v>
      </c>
      <c r="C757">
        <v>7</v>
      </c>
      <c r="D757">
        <v>853</v>
      </c>
      <c r="E757" t="s">
        <v>16</v>
      </c>
      <c r="F757">
        <v>0</v>
      </c>
      <c r="G757" t="s">
        <v>159</v>
      </c>
    </row>
    <row r="758" spans="1:7">
      <c r="A758" t="s">
        <v>156</v>
      </c>
      <c r="B758" t="s">
        <v>157</v>
      </c>
      <c r="C758">
        <v>8</v>
      </c>
      <c r="D758">
        <v>852</v>
      </c>
      <c r="E758" t="s">
        <v>18</v>
      </c>
      <c r="F758">
        <v>0</v>
      </c>
      <c r="G758" t="s">
        <v>160</v>
      </c>
    </row>
    <row r="759" spans="1:7">
      <c r="A759" t="s">
        <v>156</v>
      </c>
      <c r="B759" t="s">
        <v>157</v>
      </c>
      <c r="C759">
        <v>8</v>
      </c>
      <c r="D759">
        <v>852</v>
      </c>
      <c r="E759" t="s">
        <v>18</v>
      </c>
      <c r="F759">
        <v>0</v>
      </c>
      <c r="G759" t="s">
        <v>161</v>
      </c>
    </row>
    <row r="760" spans="1:7">
      <c r="A760" t="s">
        <v>156</v>
      </c>
      <c r="B760" t="s">
        <v>157</v>
      </c>
      <c r="C760">
        <v>9</v>
      </c>
      <c r="D760">
        <v>854</v>
      </c>
      <c r="E760" t="s">
        <v>21</v>
      </c>
      <c r="F760">
        <v>100</v>
      </c>
      <c r="G760">
        <v>3</v>
      </c>
    </row>
    <row r="761" spans="1:7">
      <c r="A761" t="s">
        <v>156</v>
      </c>
      <c r="B761" t="s">
        <v>157</v>
      </c>
      <c r="C761">
        <v>10</v>
      </c>
      <c r="D761">
        <v>855</v>
      </c>
      <c r="E761" t="s">
        <v>22</v>
      </c>
      <c r="F761">
        <v>0</v>
      </c>
      <c r="G761">
        <v>1</v>
      </c>
    </row>
    <row r="762" spans="1:7">
      <c r="A762" t="s">
        <v>156</v>
      </c>
      <c r="B762" t="s">
        <v>157</v>
      </c>
      <c r="C762">
        <v>11</v>
      </c>
      <c r="D762">
        <v>856</v>
      </c>
      <c r="E762" t="s">
        <v>23</v>
      </c>
      <c r="F762">
        <v>100</v>
      </c>
      <c r="G762">
        <v>2</v>
      </c>
    </row>
    <row r="763" spans="1:7">
      <c r="A763" t="s">
        <v>156</v>
      </c>
      <c r="B763" t="s">
        <v>157</v>
      </c>
      <c r="C763">
        <v>12</v>
      </c>
      <c r="D763">
        <v>858</v>
      </c>
      <c r="E763" t="s">
        <v>24</v>
      </c>
      <c r="F763">
        <v>0</v>
      </c>
      <c r="G763">
        <v>3</v>
      </c>
    </row>
    <row r="764" spans="1:7">
      <c r="A764" t="s">
        <v>156</v>
      </c>
      <c r="B764" t="s">
        <v>157</v>
      </c>
      <c r="C764">
        <v>13</v>
      </c>
      <c r="D764">
        <v>857</v>
      </c>
      <c r="E764" t="s">
        <v>25</v>
      </c>
      <c r="F764">
        <v>100</v>
      </c>
      <c r="G764">
        <v>2</v>
      </c>
    </row>
    <row r="765" spans="1:7">
      <c r="A765" t="s">
        <v>156</v>
      </c>
      <c r="B765" t="s">
        <v>157</v>
      </c>
      <c r="C765">
        <v>14</v>
      </c>
      <c r="D765">
        <v>873</v>
      </c>
      <c r="E765" t="s">
        <v>26</v>
      </c>
      <c r="F765">
        <v>0</v>
      </c>
      <c r="G765">
        <v>3</v>
      </c>
    </row>
    <row r="766" spans="1:7">
      <c r="A766" t="s">
        <v>156</v>
      </c>
      <c r="B766" t="s">
        <v>157</v>
      </c>
      <c r="C766">
        <v>15</v>
      </c>
      <c r="D766">
        <v>844</v>
      </c>
      <c r="E766" t="s">
        <v>155</v>
      </c>
      <c r="F766">
        <v>100</v>
      </c>
      <c r="G766">
        <v>1</v>
      </c>
    </row>
    <row r="767" spans="1:7">
      <c r="A767" t="s">
        <v>156</v>
      </c>
      <c r="B767" t="s">
        <v>157</v>
      </c>
      <c r="C767">
        <v>16</v>
      </c>
      <c r="D767">
        <v>859</v>
      </c>
      <c r="E767" t="s">
        <v>27</v>
      </c>
      <c r="F767">
        <v>33</v>
      </c>
      <c r="G767" t="s">
        <v>29</v>
      </c>
    </row>
    <row r="768" spans="1:7">
      <c r="A768" t="s">
        <v>156</v>
      </c>
      <c r="B768" t="s">
        <v>157</v>
      </c>
      <c r="C768">
        <v>16</v>
      </c>
      <c r="D768">
        <v>859</v>
      </c>
      <c r="E768" t="s">
        <v>27</v>
      </c>
      <c r="F768">
        <v>33</v>
      </c>
      <c r="G768" t="s">
        <v>162</v>
      </c>
    </row>
    <row r="769" spans="1:7">
      <c r="A769" t="s">
        <v>156</v>
      </c>
      <c r="B769" t="s">
        <v>157</v>
      </c>
      <c r="C769">
        <v>16</v>
      </c>
      <c r="D769">
        <v>859</v>
      </c>
      <c r="E769" t="s">
        <v>27</v>
      </c>
      <c r="F769">
        <v>33</v>
      </c>
      <c r="G769" t="s">
        <v>30</v>
      </c>
    </row>
    <row r="770" spans="1:7">
      <c r="A770" t="s">
        <v>156</v>
      </c>
      <c r="B770" t="s">
        <v>157</v>
      </c>
      <c r="C770">
        <v>17</v>
      </c>
      <c r="D770">
        <v>860</v>
      </c>
      <c r="E770" t="s">
        <v>28</v>
      </c>
      <c r="F770">
        <v>0</v>
      </c>
      <c r="G770" t="s">
        <v>63</v>
      </c>
    </row>
    <row r="771" spans="1:7">
      <c r="A771" t="s">
        <v>156</v>
      </c>
      <c r="B771" t="s">
        <v>157</v>
      </c>
      <c r="C771">
        <v>18</v>
      </c>
      <c r="D771">
        <v>861</v>
      </c>
      <c r="E771" t="s">
        <v>31</v>
      </c>
      <c r="F771">
        <v>33</v>
      </c>
      <c r="G771" t="s">
        <v>145</v>
      </c>
    </row>
    <row r="772" spans="1:7">
      <c r="A772" t="s">
        <v>156</v>
      </c>
      <c r="B772" t="s">
        <v>157</v>
      </c>
      <c r="C772">
        <v>18</v>
      </c>
      <c r="D772">
        <v>861</v>
      </c>
      <c r="E772" t="s">
        <v>31</v>
      </c>
      <c r="F772">
        <v>33</v>
      </c>
      <c r="G772" t="s">
        <v>34</v>
      </c>
    </row>
    <row r="773" spans="1:7">
      <c r="A773" t="s">
        <v>156</v>
      </c>
      <c r="B773" t="s">
        <v>157</v>
      </c>
      <c r="C773">
        <v>18</v>
      </c>
      <c r="D773">
        <v>861</v>
      </c>
      <c r="E773" t="s">
        <v>31</v>
      </c>
      <c r="F773">
        <v>33</v>
      </c>
      <c r="G773" t="s">
        <v>34</v>
      </c>
    </row>
    <row r="774" spans="1:7">
      <c r="A774" t="s">
        <v>156</v>
      </c>
      <c r="B774" t="s">
        <v>157</v>
      </c>
      <c r="C774">
        <v>19</v>
      </c>
      <c r="D774">
        <v>862</v>
      </c>
      <c r="E774" t="s">
        <v>35</v>
      </c>
      <c r="F774">
        <v>100</v>
      </c>
      <c r="G774">
        <v>2</v>
      </c>
    </row>
    <row r="775" spans="1:7">
      <c r="A775" t="s">
        <v>156</v>
      </c>
      <c r="B775" t="s">
        <v>157</v>
      </c>
      <c r="C775">
        <v>20</v>
      </c>
      <c r="D775">
        <v>863</v>
      </c>
      <c r="E775" t="s">
        <v>36</v>
      </c>
      <c r="F775">
        <v>0</v>
      </c>
      <c r="G775" t="s">
        <v>34</v>
      </c>
    </row>
    <row r="776" spans="1:7">
      <c r="A776" t="s">
        <v>156</v>
      </c>
      <c r="B776" t="s">
        <v>157</v>
      </c>
      <c r="C776">
        <v>21</v>
      </c>
      <c r="D776">
        <v>864</v>
      </c>
      <c r="E776" t="s">
        <v>37</v>
      </c>
      <c r="F776">
        <v>100</v>
      </c>
      <c r="G776" t="s">
        <v>53</v>
      </c>
    </row>
    <row r="777" spans="1:7">
      <c r="A777" t="s">
        <v>156</v>
      </c>
      <c r="B777" t="s">
        <v>157</v>
      </c>
      <c r="C777">
        <v>22</v>
      </c>
      <c r="D777">
        <v>865</v>
      </c>
      <c r="E777" t="s">
        <v>39</v>
      </c>
      <c r="F777">
        <v>100</v>
      </c>
      <c r="G777">
        <v>1</v>
      </c>
    </row>
    <row r="778" spans="1:7">
      <c r="A778" t="s">
        <v>156</v>
      </c>
      <c r="B778" t="s">
        <v>157</v>
      </c>
      <c r="C778">
        <v>23</v>
      </c>
      <c r="D778">
        <v>866</v>
      </c>
      <c r="E778" t="s">
        <v>40</v>
      </c>
      <c r="F778">
        <v>100</v>
      </c>
      <c r="G778">
        <v>1</v>
      </c>
    </row>
    <row r="779" spans="1:7">
      <c r="A779" t="s">
        <v>156</v>
      </c>
      <c r="B779" t="s">
        <v>157</v>
      </c>
      <c r="C779">
        <v>24</v>
      </c>
      <c r="D779">
        <v>867</v>
      </c>
      <c r="E779" t="s">
        <v>41</v>
      </c>
      <c r="F779">
        <v>0</v>
      </c>
      <c r="G779">
        <v>3</v>
      </c>
    </row>
    <row r="780" spans="1:7">
      <c r="A780" t="s">
        <v>156</v>
      </c>
      <c r="B780" t="s">
        <v>157</v>
      </c>
      <c r="C780">
        <v>25</v>
      </c>
      <c r="D780">
        <v>868</v>
      </c>
      <c r="E780" t="s">
        <v>42</v>
      </c>
      <c r="F780">
        <v>0</v>
      </c>
      <c r="G780">
        <v>3</v>
      </c>
    </row>
    <row r="781" spans="1:7">
      <c r="A781" t="s">
        <v>156</v>
      </c>
      <c r="B781" t="s">
        <v>157</v>
      </c>
      <c r="C781">
        <v>26</v>
      </c>
      <c r="D781">
        <v>869</v>
      </c>
      <c r="E781" t="s">
        <v>43</v>
      </c>
      <c r="F781">
        <v>0</v>
      </c>
      <c r="G781">
        <v>4</v>
      </c>
    </row>
    <row r="782" spans="1:7">
      <c r="A782" t="s">
        <v>156</v>
      </c>
      <c r="B782" t="s">
        <v>157</v>
      </c>
      <c r="C782">
        <v>27</v>
      </c>
      <c r="D782">
        <v>870</v>
      </c>
      <c r="E782" t="s">
        <v>44</v>
      </c>
      <c r="F782">
        <v>100</v>
      </c>
      <c r="G782">
        <v>1</v>
      </c>
    </row>
    <row r="783" spans="1:7">
      <c r="A783" t="s">
        <v>156</v>
      </c>
      <c r="B783" t="s">
        <v>157</v>
      </c>
      <c r="C783">
        <v>28</v>
      </c>
      <c r="D783">
        <v>871</v>
      </c>
      <c r="E783" t="s">
        <v>45</v>
      </c>
      <c r="F783">
        <v>0</v>
      </c>
      <c r="G783">
        <v>4</v>
      </c>
    </row>
    <row r="784" spans="1:7">
      <c r="A784" t="s">
        <v>156</v>
      </c>
      <c r="B784" t="s">
        <v>157</v>
      </c>
      <c r="C784">
        <v>29</v>
      </c>
      <c r="D784">
        <v>872</v>
      </c>
      <c r="E784" t="s">
        <v>46</v>
      </c>
      <c r="F784">
        <v>100</v>
      </c>
      <c r="G784">
        <v>6</v>
      </c>
    </row>
    <row r="785" spans="1:7">
      <c r="A785" t="s">
        <v>163</v>
      </c>
      <c r="B785" t="s">
        <v>164</v>
      </c>
      <c r="C785">
        <v>1</v>
      </c>
      <c r="D785">
        <v>846</v>
      </c>
      <c r="E785" t="s">
        <v>9</v>
      </c>
      <c r="F785">
        <v>100</v>
      </c>
      <c r="G785">
        <v>2</v>
      </c>
    </row>
    <row r="786" spans="1:7">
      <c r="A786" t="s">
        <v>163</v>
      </c>
      <c r="B786" t="s">
        <v>164</v>
      </c>
      <c r="C786">
        <v>2</v>
      </c>
      <c r="D786">
        <v>847</v>
      </c>
      <c r="E786" t="s">
        <v>10</v>
      </c>
      <c r="F786">
        <v>100</v>
      </c>
      <c r="G786">
        <v>2</v>
      </c>
    </row>
    <row r="787" spans="1:7">
      <c r="A787" t="s">
        <v>163</v>
      </c>
      <c r="B787" t="s">
        <v>164</v>
      </c>
      <c r="C787">
        <v>3</v>
      </c>
      <c r="D787">
        <v>848</v>
      </c>
      <c r="E787" t="s">
        <v>11</v>
      </c>
      <c r="F787">
        <v>0</v>
      </c>
      <c r="G787">
        <v>1</v>
      </c>
    </row>
    <row r="788" spans="1:7">
      <c r="A788" t="s">
        <v>163</v>
      </c>
      <c r="B788" t="s">
        <v>164</v>
      </c>
      <c r="C788">
        <v>4</v>
      </c>
      <c r="D788">
        <v>849</v>
      </c>
      <c r="E788" t="s">
        <v>12</v>
      </c>
      <c r="F788">
        <v>0</v>
      </c>
      <c r="G788">
        <v>3</v>
      </c>
    </row>
    <row r="789" spans="1:7">
      <c r="A789" t="s">
        <v>163</v>
      </c>
      <c r="B789" t="s">
        <v>164</v>
      </c>
      <c r="C789">
        <v>5</v>
      </c>
      <c r="D789">
        <v>850</v>
      </c>
      <c r="E789" t="s">
        <v>13</v>
      </c>
      <c r="F789">
        <v>100</v>
      </c>
      <c r="G789">
        <v>1</v>
      </c>
    </row>
    <row r="790" spans="1:7">
      <c r="A790" t="s">
        <v>163</v>
      </c>
      <c r="B790" t="s">
        <v>164</v>
      </c>
      <c r="C790">
        <v>6</v>
      </c>
      <c r="D790">
        <v>851</v>
      </c>
      <c r="E790" t="s">
        <v>14</v>
      </c>
      <c r="F790">
        <v>0</v>
      </c>
      <c r="G790" t="s">
        <v>165</v>
      </c>
    </row>
    <row r="791" spans="1:7">
      <c r="A791" t="s">
        <v>163</v>
      </c>
      <c r="B791" t="s">
        <v>164</v>
      </c>
      <c r="C791">
        <v>7</v>
      </c>
      <c r="D791">
        <v>853</v>
      </c>
      <c r="E791" t="s">
        <v>16</v>
      </c>
      <c r="F791">
        <v>0</v>
      </c>
      <c r="G791" t="s">
        <v>166</v>
      </c>
    </row>
    <row r="792" spans="1:7">
      <c r="A792" t="s">
        <v>163</v>
      </c>
      <c r="B792" t="s">
        <v>164</v>
      </c>
      <c r="C792">
        <v>8</v>
      </c>
      <c r="D792">
        <v>852</v>
      </c>
      <c r="E792" t="s">
        <v>18</v>
      </c>
      <c r="F792">
        <v>0</v>
      </c>
      <c r="G792" t="s">
        <v>167</v>
      </c>
    </row>
    <row r="793" spans="1:7">
      <c r="A793" t="s">
        <v>163</v>
      </c>
      <c r="B793" t="s">
        <v>164</v>
      </c>
      <c r="C793">
        <v>8</v>
      </c>
      <c r="D793">
        <v>852</v>
      </c>
      <c r="E793" t="s">
        <v>18</v>
      </c>
      <c r="F793">
        <v>0</v>
      </c>
      <c r="G793" t="s">
        <v>168</v>
      </c>
    </row>
    <row r="794" spans="1:7">
      <c r="A794" t="s">
        <v>163</v>
      </c>
      <c r="B794" t="s">
        <v>164</v>
      </c>
      <c r="C794">
        <v>9</v>
      </c>
      <c r="D794">
        <v>854</v>
      </c>
      <c r="E794" t="s">
        <v>21</v>
      </c>
      <c r="F794">
        <v>100</v>
      </c>
      <c r="G794">
        <v>3</v>
      </c>
    </row>
    <row r="795" spans="1:7">
      <c r="A795" t="s">
        <v>163</v>
      </c>
      <c r="B795" t="s">
        <v>164</v>
      </c>
      <c r="C795">
        <v>10</v>
      </c>
      <c r="D795">
        <v>855</v>
      </c>
      <c r="E795" t="s">
        <v>22</v>
      </c>
      <c r="F795">
        <v>0</v>
      </c>
      <c r="G795">
        <v>1</v>
      </c>
    </row>
    <row r="796" spans="1:7">
      <c r="A796" t="s">
        <v>163</v>
      </c>
      <c r="B796" t="s">
        <v>164</v>
      </c>
      <c r="C796">
        <v>11</v>
      </c>
      <c r="D796">
        <v>856</v>
      </c>
      <c r="E796" t="s">
        <v>23</v>
      </c>
      <c r="F796">
        <v>0</v>
      </c>
      <c r="G796">
        <v>1</v>
      </c>
    </row>
    <row r="797" spans="1:7">
      <c r="A797" t="s">
        <v>163</v>
      </c>
      <c r="B797" t="s">
        <v>164</v>
      </c>
      <c r="C797">
        <v>12</v>
      </c>
      <c r="D797">
        <v>858</v>
      </c>
      <c r="E797" t="s">
        <v>24</v>
      </c>
      <c r="F797">
        <v>0</v>
      </c>
      <c r="G797">
        <v>3</v>
      </c>
    </row>
    <row r="798" spans="1:7">
      <c r="A798" t="s">
        <v>163</v>
      </c>
      <c r="B798" t="s">
        <v>164</v>
      </c>
      <c r="C798">
        <v>13</v>
      </c>
      <c r="D798">
        <v>857</v>
      </c>
      <c r="E798" t="s">
        <v>25</v>
      </c>
      <c r="F798">
        <v>100</v>
      </c>
      <c r="G798">
        <v>2</v>
      </c>
    </row>
    <row r="799" spans="1:7">
      <c r="A799" t="s">
        <v>163</v>
      </c>
      <c r="B799" t="s">
        <v>164</v>
      </c>
      <c r="C799">
        <v>14</v>
      </c>
      <c r="D799">
        <v>873</v>
      </c>
      <c r="E799" t="s">
        <v>26</v>
      </c>
      <c r="F799">
        <v>0</v>
      </c>
      <c r="G799">
        <v>3</v>
      </c>
    </row>
    <row r="800" spans="1:7">
      <c r="A800" t="s">
        <v>163</v>
      </c>
      <c r="B800" t="s">
        <v>164</v>
      </c>
      <c r="C800">
        <v>15</v>
      </c>
      <c r="D800">
        <v>844</v>
      </c>
      <c r="E800" t="s">
        <v>155</v>
      </c>
      <c r="F800">
        <v>100</v>
      </c>
      <c r="G800">
        <v>1</v>
      </c>
    </row>
    <row r="801" spans="1:7">
      <c r="A801" t="s">
        <v>163</v>
      </c>
      <c r="B801" t="s">
        <v>164</v>
      </c>
      <c r="C801">
        <v>16</v>
      </c>
      <c r="D801">
        <v>859</v>
      </c>
      <c r="E801" t="s">
        <v>27</v>
      </c>
      <c r="F801">
        <v>67</v>
      </c>
      <c r="G801" t="s">
        <v>169</v>
      </c>
    </row>
    <row r="802" spans="1:7">
      <c r="A802" t="s">
        <v>163</v>
      </c>
      <c r="B802" t="s">
        <v>164</v>
      </c>
      <c r="C802">
        <v>16</v>
      </c>
      <c r="D802">
        <v>859</v>
      </c>
      <c r="E802" t="s">
        <v>27</v>
      </c>
      <c r="F802">
        <v>67</v>
      </c>
      <c r="G802" t="s">
        <v>30</v>
      </c>
    </row>
    <row r="803" spans="1:7">
      <c r="A803" t="s">
        <v>163</v>
      </c>
      <c r="B803" t="s">
        <v>164</v>
      </c>
      <c r="C803">
        <v>16</v>
      </c>
      <c r="D803">
        <v>859</v>
      </c>
      <c r="E803" t="s">
        <v>27</v>
      </c>
      <c r="F803">
        <v>67</v>
      </c>
      <c r="G803" t="s">
        <v>144</v>
      </c>
    </row>
    <row r="804" spans="1:7">
      <c r="A804" t="s">
        <v>163</v>
      </c>
      <c r="B804" t="s">
        <v>164</v>
      </c>
      <c r="C804">
        <v>17</v>
      </c>
      <c r="D804">
        <v>860</v>
      </c>
      <c r="E804" t="s">
        <v>28</v>
      </c>
      <c r="F804">
        <v>0</v>
      </c>
      <c r="G804" t="s">
        <v>170</v>
      </c>
    </row>
    <row r="805" spans="1:7">
      <c r="A805" t="s">
        <v>163</v>
      </c>
      <c r="B805" t="s">
        <v>164</v>
      </c>
      <c r="C805">
        <v>18</v>
      </c>
      <c r="D805">
        <v>861</v>
      </c>
      <c r="E805" t="s">
        <v>31</v>
      </c>
      <c r="F805">
        <v>0</v>
      </c>
      <c r="G805" t="s">
        <v>171</v>
      </c>
    </row>
    <row r="806" spans="1:7">
      <c r="A806" t="s">
        <v>163</v>
      </c>
      <c r="B806" t="s">
        <v>164</v>
      </c>
      <c r="C806">
        <v>18</v>
      </c>
      <c r="D806">
        <v>861</v>
      </c>
      <c r="E806" t="s">
        <v>31</v>
      </c>
      <c r="F806">
        <v>0</v>
      </c>
      <c r="G806" t="s">
        <v>172</v>
      </c>
    </row>
    <row r="807" spans="1:7">
      <c r="A807" t="s">
        <v>163</v>
      </c>
      <c r="B807" t="s">
        <v>164</v>
      </c>
      <c r="C807">
        <v>18</v>
      </c>
      <c r="D807">
        <v>861</v>
      </c>
      <c r="E807" t="s">
        <v>31</v>
      </c>
      <c r="F807">
        <v>0</v>
      </c>
      <c r="G807" t="s">
        <v>173</v>
      </c>
    </row>
    <row r="808" spans="1:7">
      <c r="A808" t="s">
        <v>163</v>
      </c>
      <c r="B808" t="s">
        <v>164</v>
      </c>
      <c r="C808">
        <v>19</v>
      </c>
      <c r="D808">
        <v>862</v>
      </c>
      <c r="E808" t="s">
        <v>35</v>
      </c>
      <c r="F808">
        <v>0</v>
      </c>
      <c r="G808">
        <v>1</v>
      </c>
    </row>
    <row r="809" spans="1:7">
      <c r="A809" t="s">
        <v>163</v>
      </c>
      <c r="B809" t="s">
        <v>164</v>
      </c>
      <c r="C809">
        <v>20</v>
      </c>
      <c r="D809">
        <v>863</v>
      </c>
      <c r="E809" t="s">
        <v>36</v>
      </c>
      <c r="F809">
        <v>0</v>
      </c>
      <c r="G809" t="s">
        <v>130</v>
      </c>
    </row>
    <row r="810" spans="1:7">
      <c r="A810" t="s">
        <v>163</v>
      </c>
      <c r="B810" t="s">
        <v>164</v>
      </c>
      <c r="C810">
        <v>21</v>
      </c>
      <c r="D810">
        <v>864</v>
      </c>
      <c r="E810" t="s">
        <v>37</v>
      </c>
      <c r="F810">
        <v>100</v>
      </c>
      <c r="G810" t="s">
        <v>86</v>
      </c>
    </row>
    <row r="811" spans="1:7">
      <c r="A811" t="s">
        <v>163</v>
      </c>
      <c r="B811" t="s">
        <v>164</v>
      </c>
      <c r="C811">
        <v>22</v>
      </c>
      <c r="D811">
        <v>865</v>
      </c>
      <c r="E811" t="s">
        <v>39</v>
      </c>
      <c r="F811">
        <v>100</v>
      </c>
      <c r="G811">
        <v>1</v>
      </c>
    </row>
    <row r="812" spans="1:7">
      <c r="A812" t="s">
        <v>163</v>
      </c>
      <c r="B812" t="s">
        <v>164</v>
      </c>
      <c r="C812">
        <v>23</v>
      </c>
      <c r="D812">
        <v>866</v>
      </c>
      <c r="E812" t="s">
        <v>40</v>
      </c>
      <c r="F812">
        <v>100</v>
      </c>
      <c r="G812">
        <v>1</v>
      </c>
    </row>
    <row r="813" spans="1:7">
      <c r="A813" t="s">
        <v>163</v>
      </c>
      <c r="B813" t="s">
        <v>164</v>
      </c>
      <c r="C813">
        <v>24</v>
      </c>
      <c r="D813">
        <v>867</v>
      </c>
      <c r="E813" t="s">
        <v>41</v>
      </c>
      <c r="F813">
        <v>100</v>
      </c>
      <c r="G813">
        <v>2</v>
      </c>
    </row>
    <row r="814" spans="1:7">
      <c r="A814" t="s">
        <v>163</v>
      </c>
      <c r="B814" t="s">
        <v>164</v>
      </c>
      <c r="C814">
        <v>25</v>
      </c>
      <c r="D814">
        <v>868</v>
      </c>
      <c r="E814" t="s">
        <v>42</v>
      </c>
      <c r="F814">
        <v>100</v>
      </c>
      <c r="G814">
        <v>1</v>
      </c>
    </row>
    <row r="815" spans="1:7">
      <c r="A815" t="s">
        <v>163</v>
      </c>
      <c r="B815" t="s">
        <v>164</v>
      </c>
      <c r="C815">
        <v>26</v>
      </c>
      <c r="D815">
        <v>869</v>
      </c>
      <c r="E815" t="s">
        <v>43</v>
      </c>
      <c r="F815">
        <v>0</v>
      </c>
      <c r="G815">
        <v>4</v>
      </c>
    </row>
    <row r="816" spans="1:7">
      <c r="A816" t="s">
        <v>163</v>
      </c>
      <c r="B816" t="s">
        <v>164</v>
      </c>
      <c r="C816">
        <v>27</v>
      </c>
      <c r="D816">
        <v>870</v>
      </c>
      <c r="E816" t="s">
        <v>44</v>
      </c>
      <c r="F816">
        <v>0</v>
      </c>
      <c r="G816">
        <v>2</v>
      </c>
    </row>
    <row r="817" spans="1:7">
      <c r="A817" t="s">
        <v>163</v>
      </c>
      <c r="B817" t="s">
        <v>164</v>
      </c>
      <c r="C817">
        <v>28</v>
      </c>
      <c r="D817">
        <v>871</v>
      </c>
      <c r="E817" t="s">
        <v>45</v>
      </c>
      <c r="F817">
        <v>0</v>
      </c>
      <c r="G817">
        <v>4</v>
      </c>
    </row>
    <row r="818" spans="1:7">
      <c r="A818" t="s">
        <v>163</v>
      </c>
      <c r="B818" t="s">
        <v>164</v>
      </c>
      <c r="C818">
        <v>29</v>
      </c>
      <c r="D818">
        <v>872</v>
      </c>
      <c r="E818" t="s">
        <v>46</v>
      </c>
      <c r="F818">
        <v>0</v>
      </c>
      <c r="G818">
        <v>7</v>
      </c>
    </row>
    <row r="819" spans="1:7">
      <c r="A819" t="s">
        <v>174</v>
      </c>
      <c r="B819" t="s">
        <v>175</v>
      </c>
      <c r="C819">
        <v>1</v>
      </c>
      <c r="D819">
        <v>846</v>
      </c>
      <c r="E819" t="s">
        <v>9</v>
      </c>
      <c r="F819">
        <v>100</v>
      </c>
      <c r="G819">
        <v>2</v>
      </c>
    </row>
    <row r="820" spans="1:7">
      <c r="A820" t="s">
        <v>174</v>
      </c>
      <c r="B820" t="s">
        <v>175</v>
      </c>
      <c r="C820">
        <v>2</v>
      </c>
      <c r="D820">
        <v>847</v>
      </c>
      <c r="E820" t="s">
        <v>10</v>
      </c>
      <c r="F820">
        <v>100</v>
      </c>
      <c r="G820">
        <v>2</v>
      </c>
    </row>
    <row r="821" spans="1:7">
      <c r="A821" t="s">
        <v>174</v>
      </c>
      <c r="B821" t="s">
        <v>175</v>
      </c>
      <c r="C821">
        <v>3</v>
      </c>
      <c r="D821">
        <v>848</v>
      </c>
      <c r="E821" t="s">
        <v>11</v>
      </c>
      <c r="F821">
        <v>100</v>
      </c>
      <c r="G821">
        <v>2</v>
      </c>
    </row>
    <row r="822" spans="1:7">
      <c r="A822" t="s">
        <v>174</v>
      </c>
      <c r="B822" t="s">
        <v>175</v>
      </c>
      <c r="C822">
        <v>4</v>
      </c>
      <c r="D822">
        <v>849</v>
      </c>
      <c r="E822" t="s">
        <v>12</v>
      </c>
      <c r="F822">
        <v>0</v>
      </c>
      <c r="G822">
        <v>3</v>
      </c>
    </row>
    <row r="823" spans="1:7">
      <c r="A823" t="s">
        <v>174</v>
      </c>
      <c r="B823" t="s">
        <v>175</v>
      </c>
      <c r="C823">
        <v>5</v>
      </c>
      <c r="D823">
        <v>850</v>
      </c>
      <c r="E823" t="s">
        <v>13</v>
      </c>
      <c r="F823">
        <v>100</v>
      </c>
      <c r="G823">
        <v>1</v>
      </c>
    </row>
    <row r="824" spans="1:7">
      <c r="A824" t="s">
        <v>174</v>
      </c>
      <c r="B824" t="s">
        <v>175</v>
      </c>
      <c r="C824">
        <v>6</v>
      </c>
      <c r="D824">
        <v>851</v>
      </c>
      <c r="E824" t="s">
        <v>14</v>
      </c>
      <c r="F824">
        <v>0</v>
      </c>
      <c r="G824" t="s">
        <v>52</v>
      </c>
    </row>
    <row r="825" spans="1:7">
      <c r="A825" t="s">
        <v>174</v>
      </c>
      <c r="B825" t="s">
        <v>175</v>
      </c>
      <c r="C825">
        <v>7</v>
      </c>
      <c r="D825">
        <v>853</v>
      </c>
      <c r="E825" t="s">
        <v>16</v>
      </c>
      <c r="F825">
        <v>0</v>
      </c>
      <c r="G825" t="s">
        <v>52</v>
      </c>
    </row>
    <row r="826" spans="1:7">
      <c r="A826" t="s">
        <v>174</v>
      </c>
      <c r="B826" t="s">
        <v>175</v>
      </c>
      <c r="C826">
        <v>8</v>
      </c>
      <c r="D826">
        <v>852</v>
      </c>
      <c r="E826" t="s">
        <v>18</v>
      </c>
      <c r="F826">
        <v>0</v>
      </c>
      <c r="G826" t="s">
        <v>52</v>
      </c>
    </row>
    <row r="827" spans="1:7">
      <c r="A827" t="s">
        <v>174</v>
      </c>
      <c r="B827" t="s">
        <v>175</v>
      </c>
      <c r="C827">
        <v>8</v>
      </c>
      <c r="D827">
        <v>852</v>
      </c>
      <c r="E827" t="s">
        <v>18</v>
      </c>
      <c r="F827">
        <v>0</v>
      </c>
      <c r="G827" t="s">
        <v>52</v>
      </c>
    </row>
    <row r="828" spans="1:7">
      <c r="A828" t="s">
        <v>174</v>
      </c>
      <c r="B828" t="s">
        <v>175</v>
      </c>
      <c r="C828">
        <v>9</v>
      </c>
      <c r="D828">
        <v>854</v>
      </c>
      <c r="E828" t="s">
        <v>21</v>
      </c>
      <c r="F828">
        <v>0</v>
      </c>
      <c r="G828">
        <v>1</v>
      </c>
    </row>
    <row r="829" spans="1:7">
      <c r="A829" t="s">
        <v>174</v>
      </c>
      <c r="B829" t="s">
        <v>175</v>
      </c>
      <c r="C829">
        <v>10</v>
      </c>
      <c r="D829">
        <v>855</v>
      </c>
      <c r="E829" t="s">
        <v>22</v>
      </c>
      <c r="F829">
        <v>100</v>
      </c>
      <c r="G829">
        <v>3</v>
      </c>
    </row>
    <row r="830" spans="1:7">
      <c r="A830" t="s">
        <v>174</v>
      </c>
      <c r="B830" t="s">
        <v>175</v>
      </c>
      <c r="C830">
        <v>11</v>
      </c>
      <c r="D830">
        <v>856</v>
      </c>
      <c r="E830" t="s">
        <v>23</v>
      </c>
      <c r="F830">
        <v>100</v>
      </c>
      <c r="G830">
        <v>2</v>
      </c>
    </row>
    <row r="831" spans="1:7">
      <c r="A831" t="s">
        <v>174</v>
      </c>
      <c r="B831" t="s">
        <v>175</v>
      </c>
      <c r="C831">
        <v>12</v>
      </c>
      <c r="D831">
        <v>858</v>
      </c>
      <c r="E831" t="s">
        <v>24</v>
      </c>
      <c r="F831">
        <v>100</v>
      </c>
      <c r="G831">
        <v>1</v>
      </c>
    </row>
    <row r="832" spans="1:7">
      <c r="A832" t="s">
        <v>174</v>
      </c>
      <c r="B832" t="s">
        <v>175</v>
      </c>
      <c r="C832">
        <v>13</v>
      </c>
      <c r="D832">
        <v>857</v>
      </c>
      <c r="E832" t="s">
        <v>25</v>
      </c>
      <c r="F832">
        <v>100</v>
      </c>
      <c r="G832">
        <v>2</v>
      </c>
    </row>
    <row r="833" spans="1:7">
      <c r="A833" t="s">
        <v>174</v>
      </c>
      <c r="B833" t="s">
        <v>175</v>
      </c>
      <c r="C833">
        <v>14</v>
      </c>
      <c r="D833">
        <v>873</v>
      </c>
      <c r="E833" t="s">
        <v>26</v>
      </c>
      <c r="F833">
        <v>0</v>
      </c>
      <c r="G833">
        <v>1</v>
      </c>
    </row>
    <row r="834" spans="1:7">
      <c r="A834" t="s">
        <v>174</v>
      </c>
      <c r="B834" t="s">
        <v>175</v>
      </c>
      <c r="C834">
        <v>15</v>
      </c>
      <c r="D834">
        <v>844</v>
      </c>
      <c r="E834" t="s">
        <v>155</v>
      </c>
      <c r="F834">
        <v>0</v>
      </c>
      <c r="G834">
        <v>3</v>
      </c>
    </row>
    <row r="835" spans="1:7">
      <c r="A835" t="s">
        <v>174</v>
      </c>
      <c r="B835" t="s">
        <v>175</v>
      </c>
      <c r="C835">
        <v>16</v>
      </c>
      <c r="D835">
        <v>859</v>
      </c>
      <c r="E835" t="s">
        <v>27</v>
      </c>
      <c r="F835">
        <v>67</v>
      </c>
      <c r="G835" t="s">
        <v>176</v>
      </c>
    </row>
    <row r="836" spans="1:7">
      <c r="A836" t="s">
        <v>174</v>
      </c>
      <c r="B836" t="s">
        <v>175</v>
      </c>
      <c r="C836">
        <v>16</v>
      </c>
      <c r="D836">
        <v>859</v>
      </c>
      <c r="E836" t="s">
        <v>27</v>
      </c>
      <c r="F836">
        <v>67</v>
      </c>
      <c r="G836" t="s">
        <v>30</v>
      </c>
    </row>
    <row r="837" spans="1:7">
      <c r="A837" t="s">
        <v>174</v>
      </c>
      <c r="B837" t="s">
        <v>175</v>
      </c>
      <c r="C837">
        <v>16</v>
      </c>
      <c r="D837">
        <v>859</v>
      </c>
      <c r="E837" t="s">
        <v>27</v>
      </c>
      <c r="F837">
        <v>67</v>
      </c>
      <c r="G837" t="s">
        <v>144</v>
      </c>
    </row>
    <row r="838" spans="1:7">
      <c r="A838" t="s">
        <v>174</v>
      </c>
      <c r="B838" t="s">
        <v>175</v>
      </c>
      <c r="C838">
        <v>17</v>
      </c>
      <c r="D838">
        <v>860</v>
      </c>
      <c r="E838" t="s">
        <v>28</v>
      </c>
      <c r="F838">
        <v>0</v>
      </c>
      <c r="G838" t="s">
        <v>177</v>
      </c>
    </row>
    <row r="839" spans="1:7">
      <c r="A839" t="s">
        <v>174</v>
      </c>
      <c r="B839" t="s">
        <v>175</v>
      </c>
      <c r="C839">
        <v>18</v>
      </c>
      <c r="D839">
        <v>861</v>
      </c>
      <c r="E839" t="s">
        <v>31</v>
      </c>
      <c r="F839">
        <v>0</v>
      </c>
      <c r="G839" t="s">
        <v>52</v>
      </c>
    </row>
    <row r="840" spans="1:7">
      <c r="A840" t="s">
        <v>174</v>
      </c>
      <c r="B840" t="s">
        <v>175</v>
      </c>
      <c r="C840">
        <v>18</v>
      </c>
      <c r="D840">
        <v>861</v>
      </c>
      <c r="E840" t="s">
        <v>31</v>
      </c>
      <c r="F840">
        <v>0</v>
      </c>
      <c r="G840" t="s">
        <v>52</v>
      </c>
    </row>
    <row r="841" spans="1:7">
      <c r="A841" t="s">
        <v>174</v>
      </c>
      <c r="B841" t="s">
        <v>175</v>
      </c>
      <c r="C841">
        <v>18</v>
      </c>
      <c r="D841">
        <v>861</v>
      </c>
      <c r="E841" t="s">
        <v>31</v>
      </c>
      <c r="F841">
        <v>0</v>
      </c>
      <c r="G841" t="s">
        <v>52</v>
      </c>
    </row>
    <row r="842" spans="1:7">
      <c r="A842" t="s">
        <v>174</v>
      </c>
      <c r="B842" t="s">
        <v>175</v>
      </c>
      <c r="C842">
        <v>19</v>
      </c>
      <c r="D842">
        <v>862</v>
      </c>
      <c r="E842" t="s">
        <v>35</v>
      </c>
      <c r="F842">
        <v>0</v>
      </c>
      <c r="G842">
        <v>1</v>
      </c>
    </row>
    <row r="843" spans="1:7">
      <c r="A843" t="s">
        <v>174</v>
      </c>
      <c r="B843" t="s">
        <v>175</v>
      </c>
      <c r="C843">
        <v>20</v>
      </c>
      <c r="D843">
        <v>863</v>
      </c>
      <c r="E843" t="s">
        <v>36</v>
      </c>
      <c r="F843">
        <v>0</v>
      </c>
      <c r="G843" t="s">
        <v>52</v>
      </c>
    </row>
    <row r="844" spans="1:7">
      <c r="A844" t="s">
        <v>174</v>
      </c>
      <c r="B844" t="s">
        <v>175</v>
      </c>
      <c r="C844">
        <v>21</v>
      </c>
      <c r="D844">
        <v>864</v>
      </c>
      <c r="E844" t="s">
        <v>37</v>
      </c>
      <c r="F844">
        <v>100</v>
      </c>
      <c r="G844" t="s">
        <v>86</v>
      </c>
    </row>
    <row r="845" spans="1:7">
      <c r="A845" t="s">
        <v>174</v>
      </c>
      <c r="B845" t="s">
        <v>175</v>
      </c>
      <c r="C845">
        <v>22</v>
      </c>
      <c r="D845">
        <v>865</v>
      </c>
      <c r="E845" t="s">
        <v>39</v>
      </c>
      <c r="F845">
        <v>100</v>
      </c>
      <c r="G845">
        <v>1</v>
      </c>
    </row>
    <row r="846" spans="1:7">
      <c r="A846" t="s">
        <v>174</v>
      </c>
      <c r="B846" t="s">
        <v>175</v>
      </c>
      <c r="C846">
        <v>23</v>
      </c>
      <c r="D846">
        <v>866</v>
      </c>
      <c r="E846" t="s">
        <v>40</v>
      </c>
      <c r="F846">
        <v>0</v>
      </c>
      <c r="G846">
        <v>4</v>
      </c>
    </row>
    <row r="847" spans="1:7">
      <c r="A847" t="s">
        <v>174</v>
      </c>
      <c r="B847" t="s">
        <v>175</v>
      </c>
      <c r="C847">
        <v>24</v>
      </c>
      <c r="D847">
        <v>867</v>
      </c>
      <c r="E847" t="s">
        <v>41</v>
      </c>
      <c r="F847">
        <v>100</v>
      </c>
      <c r="G847">
        <v>2</v>
      </c>
    </row>
    <row r="848" spans="1:7">
      <c r="A848" t="s">
        <v>174</v>
      </c>
      <c r="B848" t="s">
        <v>175</v>
      </c>
      <c r="C848">
        <v>25</v>
      </c>
      <c r="D848">
        <v>868</v>
      </c>
      <c r="E848" t="s">
        <v>42</v>
      </c>
      <c r="F848">
        <v>0</v>
      </c>
      <c r="G848">
        <v>2</v>
      </c>
    </row>
    <row r="849" spans="1:7">
      <c r="A849" t="s">
        <v>174</v>
      </c>
      <c r="B849" t="s">
        <v>175</v>
      </c>
      <c r="C849">
        <v>26</v>
      </c>
      <c r="D849">
        <v>869</v>
      </c>
      <c r="E849" t="s">
        <v>43</v>
      </c>
      <c r="F849">
        <v>0</v>
      </c>
      <c r="G849">
        <v>4</v>
      </c>
    </row>
    <row r="850" spans="1:7">
      <c r="A850" t="s">
        <v>174</v>
      </c>
      <c r="B850" t="s">
        <v>175</v>
      </c>
      <c r="C850">
        <v>27</v>
      </c>
      <c r="D850">
        <v>870</v>
      </c>
      <c r="E850" t="s">
        <v>44</v>
      </c>
      <c r="F850">
        <v>0</v>
      </c>
      <c r="G850">
        <v>3</v>
      </c>
    </row>
    <row r="851" spans="1:7">
      <c r="A851" t="s">
        <v>174</v>
      </c>
      <c r="B851" t="s">
        <v>175</v>
      </c>
      <c r="C851">
        <v>28</v>
      </c>
      <c r="D851">
        <v>871</v>
      </c>
      <c r="E851" t="s">
        <v>45</v>
      </c>
      <c r="F851">
        <v>0</v>
      </c>
      <c r="G851">
        <v>2</v>
      </c>
    </row>
    <row r="852" spans="1:7">
      <c r="A852" t="s">
        <v>174</v>
      </c>
      <c r="B852" t="s">
        <v>175</v>
      </c>
      <c r="C852">
        <v>29</v>
      </c>
      <c r="D852">
        <v>872</v>
      </c>
      <c r="E852" t="s">
        <v>46</v>
      </c>
      <c r="F852">
        <v>0</v>
      </c>
      <c r="G852">
        <v>2</v>
      </c>
    </row>
    <row r="853" spans="1:7">
      <c r="A853" t="s">
        <v>178</v>
      </c>
      <c r="B853" t="s">
        <v>179</v>
      </c>
      <c r="C853">
        <v>1</v>
      </c>
      <c r="D853">
        <v>846</v>
      </c>
      <c r="E853" t="s">
        <v>9</v>
      </c>
      <c r="F853">
        <v>100</v>
      </c>
      <c r="G853">
        <v>2</v>
      </c>
    </row>
    <row r="854" spans="1:7">
      <c r="A854" t="s">
        <v>178</v>
      </c>
      <c r="B854" t="s">
        <v>179</v>
      </c>
      <c r="C854">
        <v>2</v>
      </c>
      <c r="D854">
        <v>847</v>
      </c>
      <c r="E854" t="s">
        <v>10</v>
      </c>
      <c r="F854">
        <v>0</v>
      </c>
      <c r="G854">
        <v>1</v>
      </c>
    </row>
    <row r="855" spans="1:7">
      <c r="A855" t="s">
        <v>178</v>
      </c>
      <c r="B855" t="s">
        <v>179</v>
      </c>
      <c r="C855">
        <v>3</v>
      </c>
      <c r="D855">
        <v>848</v>
      </c>
      <c r="E855" t="s">
        <v>11</v>
      </c>
      <c r="F855">
        <v>0</v>
      </c>
      <c r="G855">
        <v>1</v>
      </c>
    </row>
    <row r="856" spans="1:7">
      <c r="A856" t="s">
        <v>178</v>
      </c>
      <c r="B856" t="s">
        <v>179</v>
      </c>
      <c r="C856">
        <v>4</v>
      </c>
      <c r="D856">
        <v>849</v>
      </c>
      <c r="E856" t="s">
        <v>12</v>
      </c>
      <c r="F856">
        <v>0</v>
      </c>
      <c r="G856">
        <v>2</v>
      </c>
    </row>
    <row r="857" spans="1:7">
      <c r="A857" t="s">
        <v>178</v>
      </c>
      <c r="B857" t="s">
        <v>179</v>
      </c>
      <c r="C857">
        <v>5</v>
      </c>
      <c r="D857">
        <v>850</v>
      </c>
      <c r="E857" t="s">
        <v>13</v>
      </c>
      <c r="F857">
        <v>100</v>
      </c>
      <c r="G857">
        <v>1</v>
      </c>
    </row>
    <row r="858" spans="1:7">
      <c r="A858" t="s">
        <v>178</v>
      </c>
      <c r="B858" t="s">
        <v>179</v>
      </c>
      <c r="C858">
        <v>6</v>
      </c>
      <c r="D858">
        <v>851</v>
      </c>
      <c r="E858" t="s">
        <v>14</v>
      </c>
      <c r="F858">
        <v>100</v>
      </c>
      <c r="G858" t="s">
        <v>15</v>
      </c>
    </row>
    <row r="859" spans="1:7">
      <c r="A859" t="s">
        <v>178</v>
      </c>
      <c r="B859" t="s">
        <v>179</v>
      </c>
      <c r="C859">
        <v>7</v>
      </c>
      <c r="D859">
        <v>853</v>
      </c>
      <c r="E859" t="s">
        <v>16</v>
      </c>
      <c r="F859">
        <v>0</v>
      </c>
      <c r="G859" t="s">
        <v>34</v>
      </c>
    </row>
    <row r="860" spans="1:7">
      <c r="A860" t="s">
        <v>178</v>
      </c>
      <c r="B860" t="s">
        <v>179</v>
      </c>
      <c r="C860">
        <v>8</v>
      </c>
      <c r="D860">
        <v>852</v>
      </c>
      <c r="E860" t="s">
        <v>18</v>
      </c>
      <c r="F860">
        <v>0</v>
      </c>
      <c r="G860" t="s">
        <v>34</v>
      </c>
    </row>
    <row r="861" spans="1:7">
      <c r="A861" t="s">
        <v>178</v>
      </c>
      <c r="B861" t="s">
        <v>179</v>
      </c>
      <c r="C861">
        <v>8</v>
      </c>
      <c r="D861">
        <v>852</v>
      </c>
      <c r="E861" t="s">
        <v>18</v>
      </c>
      <c r="F861">
        <v>0</v>
      </c>
      <c r="G861" t="s">
        <v>34</v>
      </c>
    </row>
    <row r="862" spans="1:7">
      <c r="A862" t="s">
        <v>178</v>
      </c>
      <c r="B862" t="s">
        <v>179</v>
      </c>
      <c r="C862">
        <v>9</v>
      </c>
      <c r="D862">
        <v>854</v>
      </c>
      <c r="E862" t="s">
        <v>21</v>
      </c>
      <c r="F862">
        <v>100</v>
      </c>
      <c r="G862">
        <v>3</v>
      </c>
    </row>
    <row r="863" spans="1:7">
      <c r="A863" t="s">
        <v>178</v>
      </c>
      <c r="B863" t="s">
        <v>179</v>
      </c>
      <c r="C863">
        <v>10</v>
      </c>
      <c r="D863">
        <v>855</v>
      </c>
      <c r="E863" t="s">
        <v>22</v>
      </c>
      <c r="F863">
        <v>100</v>
      </c>
      <c r="G863">
        <v>3</v>
      </c>
    </row>
    <row r="864" spans="1:7">
      <c r="A864" t="s">
        <v>178</v>
      </c>
      <c r="B864" t="s">
        <v>179</v>
      </c>
      <c r="C864">
        <v>11</v>
      </c>
      <c r="D864">
        <v>856</v>
      </c>
      <c r="E864" t="s">
        <v>23</v>
      </c>
      <c r="F864">
        <v>100</v>
      </c>
      <c r="G864">
        <v>2</v>
      </c>
    </row>
    <row r="865" spans="1:7">
      <c r="A865" t="s">
        <v>178</v>
      </c>
      <c r="B865" t="s">
        <v>179</v>
      </c>
      <c r="C865">
        <v>12</v>
      </c>
      <c r="D865">
        <v>858</v>
      </c>
      <c r="E865" t="s">
        <v>24</v>
      </c>
      <c r="F865">
        <v>0</v>
      </c>
      <c r="G865">
        <v>4</v>
      </c>
    </row>
    <row r="866" spans="1:7">
      <c r="A866" t="s">
        <v>178</v>
      </c>
      <c r="B866" t="s">
        <v>179</v>
      </c>
      <c r="C866">
        <v>13</v>
      </c>
      <c r="D866">
        <v>857</v>
      </c>
      <c r="E866" t="s">
        <v>25</v>
      </c>
      <c r="F866">
        <v>100</v>
      </c>
      <c r="G866">
        <v>2</v>
      </c>
    </row>
    <row r="867" spans="1:7">
      <c r="A867" t="s">
        <v>178</v>
      </c>
      <c r="B867" t="s">
        <v>179</v>
      </c>
      <c r="C867">
        <v>14</v>
      </c>
      <c r="D867">
        <v>873</v>
      </c>
      <c r="E867" t="s">
        <v>26</v>
      </c>
      <c r="F867">
        <v>100</v>
      </c>
      <c r="G867">
        <v>4</v>
      </c>
    </row>
    <row r="868" spans="1:7">
      <c r="A868" t="s">
        <v>178</v>
      </c>
      <c r="B868" t="s">
        <v>179</v>
      </c>
      <c r="C868">
        <v>15</v>
      </c>
      <c r="D868">
        <v>844</v>
      </c>
      <c r="E868" t="s">
        <v>155</v>
      </c>
      <c r="F868">
        <v>0</v>
      </c>
      <c r="G868">
        <v>3</v>
      </c>
    </row>
    <row r="869" spans="1:7">
      <c r="A869" t="s">
        <v>178</v>
      </c>
      <c r="B869" t="s">
        <v>179</v>
      </c>
      <c r="C869">
        <v>16</v>
      </c>
      <c r="D869">
        <v>859</v>
      </c>
      <c r="E869" t="s">
        <v>27</v>
      </c>
      <c r="F869">
        <v>0</v>
      </c>
      <c r="G869" t="s">
        <v>34</v>
      </c>
    </row>
    <row r="870" spans="1:7">
      <c r="A870" t="s">
        <v>178</v>
      </c>
      <c r="B870" t="s">
        <v>179</v>
      </c>
      <c r="C870">
        <v>16</v>
      </c>
      <c r="D870">
        <v>859</v>
      </c>
      <c r="E870" t="s">
        <v>27</v>
      </c>
      <c r="F870">
        <v>0</v>
      </c>
      <c r="G870" t="s">
        <v>34</v>
      </c>
    </row>
    <row r="871" spans="1:7">
      <c r="A871" t="s">
        <v>178</v>
      </c>
      <c r="B871" t="s">
        <v>179</v>
      </c>
      <c r="C871">
        <v>16</v>
      </c>
      <c r="D871">
        <v>859</v>
      </c>
      <c r="E871" t="s">
        <v>27</v>
      </c>
      <c r="F871">
        <v>0</v>
      </c>
      <c r="G871" t="s">
        <v>34</v>
      </c>
    </row>
    <row r="872" spans="1:7">
      <c r="A872" t="s">
        <v>178</v>
      </c>
      <c r="B872" t="s">
        <v>179</v>
      </c>
      <c r="C872">
        <v>17</v>
      </c>
      <c r="D872">
        <v>860</v>
      </c>
      <c r="E872" t="s">
        <v>28</v>
      </c>
      <c r="F872">
        <v>0</v>
      </c>
      <c r="G872" t="s">
        <v>103</v>
      </c>
    </row>
    <row r="873" spans="1:7">
      <c r="A873" t="s">
        <v>178</v>
      </c>
      <c r="B873" t="s">
        <v>179</v>
      </c>
      <c r="C873">
        <v>18</v>
      </c>
      <c r="D873">
        <v>861</v>
      </c>
      <c r="E873" t="s">
        <v>31</v>
      </c>
      <c r="F873">
        <v>0</v>
      </c>
      <c r="G873" t="s">
        <v>34</v>
      </c>
    </row>
    <row r="874" spans="1:7">
      <c r="A874" t="s">
        <v>178</v>
      </c>
      <c r="B874" t="s">
        <v>179</v>
      </c>
      <c r="C874">
        <v>18</v>
      </c>
      <c r="D874">
        <v>861</v>
      </c>
      <c r="E874" t="s">
        <v>31</v>
      </c>
      <c r="F874">
        <v>0</v>
      </c>
      <c r="G874" t="s">
        <v>34</v>
      </c>
    </row>
    <row r="875" spans="1:7">
      <c r="A875" t="s">
        <v>178</v>
      </c>
      <c r="B875" t="s">
        <v>179</v>
      </c>
      <c r="C875">
        <v>18</v>
      </c>
      <c r="D875">
        <v>861</v>
      </c>
      <c r="E875" t="s">
        <v>31</v>
      </c>
      <c r="F875">
        <v>0</v>
      </c>
      <c r="G875" t="s">
        <v>34</v>
      </c>
    </row>
    <row r="876" spans="1:7">
      <c r="A876" t="s">
        <v>178</v>
      </c>
      <c r="B876" t="s">
        <v>179</v>
      </c>
      <c r="C876">
        <v>19</v>
      </c>
      <c r="D876">
        <v>862</v>
      </c>
      <c r="E876" t="s">
        <v>35</v>
      </c>
      <c r="F876">
        <v>0</v>
      </c>
      <c r="G876">
        <v>3</v>
      </c>
    </row>
    <row r="877" spans="1:7">
      <c r="A877" t="s">
        <v>178</v>
      </c>
      <c r="B877" t="s">
        <v>179</v>
      </c>
      <c r="C877">
        <v>20</v>
      </c>
      <c r="D877">
        <v>863</v>
      </c>
      <c r="E877" t="s">
        <v>36</v>
      </c>
      <c r="F877">
        <v>0</v>
      </c>
      <c r="G877" t="s">
        <v>34</v>
      </c>
    </row>
    <row r="878" spans="1:7">
      <c r="A878" t="s">
        <v>178</v>
      </c>
      <c r="B878" t="s">
        <v>179</v>
      </c>
      <c r="C878">
        <v>21</v>
      </c>
      <c r="D878">
        <v>864</v>
      </c>
      <c r="E878" t="s">
        <v>37</v>
      </c>
      <c r="F878">
        <v>100</v>
      </c>
      <c r="G878" t="s">
        <v>86</v>
      </c>
    </row>
    <row r="879" spans="1:7">
      <c r="A879" t="s">
        <v>178</v>
      </c>
      <c r="B879" t="s">
        <v>179</v>
      </c>
      <c r="C879">
        <v>22</v>
      </c>
      <c r="D879">
        <v>865</v>
      </c>
      <c r="E879" t="s">
        <v>39</v>
      </c>
      <c r="F879">
        <v>100</v>
      </c>
      <c r="G879">
        <v>1</v>
      </c>
    </row>
    <row r="880" spans="1:7">
      <c r="A880" t="s">
        <v>178</v>
      </c>
      <c r="B880" t="s">
        <v>179</v>
      </c>
      <c r="C880">
        <v>23</v>
      </c>
      <c r="D880">
        <v>866</v>
      </c>
      <c r="E880" t="s">
        <v>40</v>
      </c>
      <c r="F880">
        <v>0</v>
      </c>
      <c r="G880">
        <v>2</v>
      </c>
    </row>
    <row r="881" spans="1:7">
      <c r="A881" t="s">
        <v>178</v>
      </c>
      <c r="B881" t="s">
        <v>179</v>
      </c>
      <c r="C881">
        <v>24</v>
      </c>
      <c r="D881">
        <v>867</v>
      </c>
      <c r="E881" t="s">
        <v>41</v>
      </c>
      <c r="F881">
        <v>0</v>
      </c>
      <c r="G881">
        <v>3</v>
      </c>
    </row>
    <row r="882" spans="1:7">
      <c r="A882" t="s">
        <v>178</v>
      </c>
      <c r="B882" t="s">
        <v>179</v>
      </c>
      <c r="C882">
        <v>25</v>
      </c>
      <c r="D882">
        <v>868</v>
      </c>
      <c r="E882" t="s">
        <v>42</v>
      </c>
      <c r="F882">
        <v>0</v>
      </c>
      <c r="G882">
        <v>2</v>
      </c>
    </row>
    <row r="883" spans="1:7">
      <c r="A883" t="s">
        <v>178</v>
      </c>
      <c r="B883" t="s">
        <v>179</v>
      </c>
      <c r="C883">
        <v>26</v>
      </c>
      <c r="D883">
        <v>869</v>
      </c>
      <c r="E883" t="s">
        <v>43</v>
      </c>
      <c r="F883">
        <v>0</v>
      </c>
      <c r="G883">
        <v>3</v>
      </c>
    </row>
    <row r="884" spans="1:7">
      <c r="A884" t="s">
        <v>178</v>
      </c>
      <c r="B884" t="s">
        <v>179</v>
      </c>
      <c r="C884">
        <v>27</v>
      </c>
      <c r="D884">
        <v>870</v>
      </c>
      <c r="E884" t="s">
        <v>44</v>
      </c>
      <c r="F884">
        <v>0</v>
      </c>
      <c r="G884">
        <v>2</v>
      </c>
    </row>
    <row r="885" spans="1:7">
      <c r="A885" t="s">
        <v>178</v>
      </c>
      <c r="B885" t="s">
        <v>179</v>
      </c>
      <c r="C885">
        <v>28</v>
      </c>
      <c r="D885">
        <v>871</v>
      </c>
      <c r="E885" t="s">
        <v>45</v>
      </c>
      <c r="F885">
        <v>0</v>
      </c>
      <c r="G885">
        <v>3</v>
      </c>
    </row>
    <row r="886" spans="1:7">
      <c r="A886" t="s">
        <v>178</v>
      </c>
      <c r="B886" t="s">
        <v>179</v>
      </c>
      <c r="C886">
        <v>29</v>
      </c>
      <c r="D886">
        <v>872</v>
      </c>
      <c r="E886" t="s">
        <v>46</v>
      </c>
      <c r="F886">
        <v>100</v>
      </c>
      <c r="G886">
        <v>6</v>
      </c>
    </row>
    <row r="887" spans="1:7">
      <c r="A887" t="s">
        <v>180</v>
      </c>
      <c r="B887" t="s">
        <v>181</v>
      </c>
      <c r="C887">
        <v>1</v>
      </c>
      <c r="D887">
        <v>846</v>
      </c>
      <c r="E887" t="s">
        <v>9</v>
      </c>
      <c r="F887">
        <v>100</v>
      </c>
      <c r="G887">
        <v>2</v>
      </c>
    </row>
    <row r="888" spans="1:7">
      <c r="A888" t="s">
        <v>180</v>
      </c>
      <c r="B888" t="s">
        <v>181</v>
      </c>
      <c r="C888">
        <v>2</v>
      </c>
      <c r="D888">
        <v>847</v>
      </c>
      <c r="E888" t="s">
        <v>10</v>
      </c>
      <c r="F888">
        <v>100</v>
      </c>
      <c r="G888">
        <v>2</v>
      </c>
    </row>
    <row r="889" spans="1:7">
      <c r="A889" t="s">
        <v>180</v>
      </c>
      <c r="B889" t="s">
        <v>181</v>
      </c>
      <c r="C889">
        <v>3</v>
      </c>
      <c r="D889">
        <v>848</v>
      </c>
      <c r="E889" t="s">
        <v>11</v>
      </c>
      <c r="F889">
        <v>100</v>
      </c>
      <c r="G889">
        <v>2</v>
      </c>
    </row>
    <row r="890" spans="1:7">
      <c r="A890" t="s">
        <v>180</v>
      </c>
      <c r="B890" t="s">
        <v>181</v>
      </c>
      <c r="C890">
        <v>4</v>
      </c>
      <c r="D890">
        <v>849</v>
      </c>
      <c r="E890" t="s">
        <v>12</v>
      </c>
      <c r="F890">
        <v>100</v>
      </c>
      <c r="G890">
        <v>1</v>
      </c>
    </row>
    <row r="891" spans="1:7">
      <c r="A891" t="s">
        <v>180</v>
      </c>
      <c r="B891" t="s">
        <v>181</v>
      </c>
      <c r="C891">
        <v>5</v>
      </c>
      <c r="D891">
        <v>850</v>
      </c>
      <c r="E891" t="s">
        <v>13</v>
      </c>
      <c r="F891">
        <v>100</v>
      </c>
      <c r="G891">
        <v>1</v>
      </c>
    </row>
    <row r="892" spans="1:7">
      <c r="A892" t="s">
        <v>180</v>
      </c>
      <c r="B892" t="s">
        <v>181</v>
      </c>
      <c r="C892">
        <v>6</v>
      </c>
      <c r="D892">
        <v>851</v>
      </c>
      <c r="E892" t="s">
        <v>14</v>
      </c>
      <c r="F892">
        <v>0</v>
      </c>
      <c r="G892" t="s">
        <v>34</v>
      </c>
    </row>
    <row r="893" spans="1:7">
      <c r="A893" t="s">
        <v>180</v>
      </c>
      <c r="B893" t="s">
        <v>181</v>
      </c>
      <c r="C893">
        <v>7</v>
      </c>
      <c r="D893">
        <v>853</v>
      </c>
      <c r="E893" t="s">
        <v>16</v>
      </c>
      <c r="F893">
        <v>0</v>
      </c>
      <c r="G893" t="s">
        <v>34</v>
      </c>
    </row>
    <row r="894" spans="1:7">
      <c r="A894" t="s">
        <v>180</v>
      </c>
      <c r="B894" t="s">
        <v>181</v>
      </c>
      <c r="C894">
        <v>8</v>
      </c>
      <c r="D894">
        <v>852</v>
      </c>
      <c r="E894" t="s">
        <v>18</v>
      </c>
      <c r="F894">
        <v>0</v>
      </c>
      <c r="G894" t="s">
        <v>34</v>
      </c>
    </row>
    <row r="895" spans="1:7">
      <c r="A895" t="s">
        <v>180</v>
      </c>
      <c r="B895" t="s">
        <v>181</v>
      </c>
      <c r="C895">
        <v>8</v>
      </c>
      <c r="D895">
        <v>852</v>
      </c>
      <c r="E895" t="s">
        <v>18</v>
      </c>
      <c r="F895">
        <v>0</v>
      </c>
      <c r="G895" t="s">
        <v>34</v>
      </c>
    </row>
    <row r="896" spans="1:7">
      <c r="A896" t="s">
        <v>180</v>
      </c>
      <c r="B896" t="s">
        <v>181</v>
      </c>
      <c r="C896">
        <v>9</v>
      </c>
      <c r="D896">
        <v>854</v>
      </c>
      <c r="E896" t="s">
        <v>21</v>
      </c>
      <c r="F896">
        <v>100</v>
      </c>
      <c r="G896">
        <v>3</v>
      </c>
    </row>
    <row r="897" spans="1:7">
      <c r="A897" t="s">
        <v>180</v>
      </c>
      <c r="B897" t="s">
        <v>181</v>
      </c>
      <c r="C897">
        <v>10</v>
      </c>
      <c r="D897">
        <v>855</v>
      </c>
      <c r="E897" t="s">
        <v>22</v>
      </c>
      <c r="F897">
        <v>100</v>
      </c>
      <c r="G897">
        <v>3</v>
      </c>
    </row>
    <row r="898" spans="1:7">
      <c r="A898" t="s">
        <v>180</v>
      </c>
      <c r="B898" t="s">
        <v>181</v>
      </c>
      <c r="C898">
        <v>11</v>
      </c>
      <c r="D898">
        <v>856</v>
      </c>
      <c r="E898" t="s">
        <v>23</v>
      </c>
      <c r="F898">
        <v>0</v>
      </c>
      <c r="G898">
        <v>3</v>
      </c>
    </row>
    <row r="899" spans="1:7">
      <c r="A899" t="s">
        <v>180</v>
      </c>
      <c r="B899" t="s">
        <v>181</v>
      </c>
      <c r="C899">
        <v>12</v>
      </c>
      <c r="D899">
        <v>858</v>
      </c>
      <c r="E899" t="s">
        <v>24</v>
      </c>
      <c r="F899">
        <v>100</v>
      </c>
      <c r="G899">
        <v>1</v>
      </c>
    </row>
    <row r="900" spans="1:7">
      <c r="A900" t="s">
        <v>180</v>
      </c>
      <c r="B900" t="s">
        <v>181</v>
      </c>
      <c r="C900">
        <v>13</v>
      </c>
      <c r="D900">
        <v>857</v>
      </c>
      <c r="E900" t="s">
        <v>25</v>
      </c>
      <c r="F900">
        <v>100</v>
      </c>
      <c r="G900">
        <v>2</v>
      </c>
    </row>
    <row r="901" spans="1:7">
      <c r="A901" t="s">
        <v>180</v>
      </c>
      <c r="B901" t="s">
        <v>181</v>
      </c>
      <c r="C901">
        <v>14</v>
      </c>
      <c r="D901">
        <v>873</v>
      </c>
      <c r="E901" t="s">
        <v>26</v>
      </c>
      <c r="F901">
        <v>0</v>
      </c>
      <c r="G901">
        <v>2</v>
      </c>
    </row>
    <row r="902" spans="1:7">
      <c r="A902" t="s">
        <v>180</v>
      </c>
      <c r="B902" t="s">
        <v>181</v>
      </c>
      <c r="C902">
        <v>15</v>
      </c>
      <c r="D902">
        <v>844</v>
      </c>
      <c r="E902" t="s">
        <v>155</v>
      </c>
      <c r="F902">
        <v>0</v>
      </c>
      <c r="G902">
        <v>3</v>
      </c>
    </row>
    <row r="903" spans="1:7">
      <c r="A903" t="s">
        <v>180</v>
      </c>
      <c r="B903" t="s">
        <v>181</v>
      </c>
      <c r="C903">
        <v>16</v>
      </c>
      <c r="D903">
        <v>859</v>
      </c>
      <c r="E903" t="s">
        <v>27</v>
      </c>
      <c r="F903">
        <v>0</v>
      </c>
      <c r="G903" t="s">
        <v>34</v>
      </c>
    </row>
    <row r="904" spans="1:7">
      <c r="A904" t="s">
        <v>180</v>
      </c>
      <c r="B904" t="s">
        <v>181</v>
      </c>
      <c r="C904">
        <v>16</v>
      </c>
      <c r="D904">
        <v>859</v>
      </c>
      <c r="E904" t="s">
        <v>27</v>
      </c>
      <c r="F904">
        <v>0</v>
      </c>
      <c r="G904" t="s">
        <v>34</v>
      </c>
    </row>
    <row r="905" spans="1:7">
      <c r="A905" t="s">
        <v>180</v>
      </c>
      <c r="B905" t="s">
        <v>181</v>
      </c>
      <c r="C905">
        <v>16</v>
      </c>
      <c r="D905">
        <v>859</v>
      </c>
      <c r="E905" t="s">
        <v>27</v>
      </c>
      <c r="F905">
        <v>0</v>
      </c>
      <c r="G905" t="s">
        <v>34</v>
      </c>
    </row>
    <row r="906" spans="1:7">
      <c r="A906" t="s">
        <v>180</v>
      </c>
      <c r="B906" t="s">
        <v>181</v>
      </c>
      <c r="C906">
        <v>17</v>
      </c>
      <c r="D906">
        <v>860</v>
      </c>
      <c r="E906" t="s">
        <v>28</v>
      </c>
      <c r="F906">
        <v>0</v>
      </c>
      <c r="G906" t="s">
        <v>182</v>
      </c>
    </row>
    <row r="907" spans="1:7">
      <c r="A907" t="s">
        <v>180</v>
      </c>
      <c r="B907" t="s">
        <v>181</v>
      </c>
      <c r="C907">
        <v>18</v>
      </c>
      <c r="D907">
        <v>861</v>
      </c>
      <c r="E907" t="s">
        <v>31</v>
      </c>
      <c r="F907">
        <v>0</v>
      </c>
      <c r="G907" t="s">
        <v>34</v>
      </c>
    </row>
    <row r="908" spans="1:7">
      <c r="A908" t="s">
        <v>180</v>
      </c>
      <c r="B908" t="s">
        <v>181</v>
      </c>
      <c r="C908">
        <v>18</v>
      </c>
      <c r="D908">
        <v>861</v>
      </c>
      <c r="E908" t="s">
        <v>31</v>
      </c>
      <c r="F908">
        <v>0</v>
      </c>
      <c r="G908" t="s">
        <v>34</v>
      </c>
    </row>
    <row r="909" spans="1:7">
      <c r="A909" t="s">
        <v>180</v>
      </c>
      <c r="B909" t="s">
        <v>181</v>
      </c>
      <c r="C909">
        <v>18</v>
      </c>
      <c r="D909">
        <v>861</v>
      </c>
      <c r="E909" t="s">
        <v>31</v>
      </c>
      <c r="F909">
        <v>0</v>
      </c>
      <c r="G909" t="s">
        <v>34</v>
      </c>
    </row>
    <row r="910" spans="1:7">
      <c r="A910" t="s">
        <v>180</v>
      </c>
      <c r="B910" t="s">
        <v>181</v>
      </c>
      <c r="C910">
        <v>19</v>
      </c>
      <c r="D910">
        <v>862</v>
      </c>
      <c r="E910" t="s">
        <v>35</v>
      </c>
      <c r="F910">
        <v>0</v>
      </c>
      <c r="G910">
        <v>3</v>
      </c>
    </row>
    <row r="911" spans="1:7">
      <c r="A911" t="s">
        <v>180</v>
      </c>
      <c r="B911" t="s">
        <v>181</v>
      </c>
      <c r="C911">
        <v>20</v>
      </c>
      <c r="D911">
        <v>863</v>
      </c>
      <c r="E911" t="s">
        <v>36</v>
      </c>
      <c r="F911">
        <v>0</v>
      </c>
      <c r="G911" t="s">
        <v>34</v>
      </c>
    </row>
    <row r="912" spans="1:7">
      <c r="A912" t="s">
        <v>180</v>
      </c>
      <c r="B912" t="s">
        <v>181</v>
      </c>
      <c r="C912">
        <v>21</v>
      </c>
      <c r="D912">
        <v>864</v>
      </c>
      <c r="E912" t="s">
        <v>37</v>
      </c>
      <c r="F912">
        <v>0</v>
      </c>
      <c r="G912" t="s">
        <v>56</v>
      </c>
    </row>
    <row r="913" spans="1:7">
      <c r="A913" t="s">
        <v>180</v>
      </c>
      <c r="B913" t="s">
        <v>181</v>
      </c>
      <c r="C913">
        <v>22</v>
      </c>
      <c r="D913">
        <v>865</v>
      </c>
      <c r="E913" t="s">
        <v>39</v>
      </c>
      <c r="F913">
        <v>100</v>
      </c>
      <c r="G913">
        <v>1</v>
      </c>
    </row>
    <row r="914" spans="1:7">
      <c r="A914" t="s">
        <v>180</v>
      </c>
      <c r="B914" t="s">
        <v>181</v>
      </c>
      <c r="C914">
        <v>23</v>
      </c>
      <c r="D914">
        <v>866</v>
      </c>
      <c r="E914" t="s">
        <v>40</v>
      </c>
      <c r="F914">
        <v>0</v>
      </c>
      <c r="G914">
        <v>4</v>
      </c>
    </row>
    <row r="915" spans="1:7">
      <c r="A915" t="s">
        <v>180</v>
      </c>
      <c r="B915" t="s">
        <v>181</v>
      </c>
      <c r="C915">
        <v>24</v>
      </c>
      <c r="D915">
        <v>867</v>
      </c>
      <c r="E915" t="s">
        <v>41</v>
      </c>
      <c r="F915">
        <v>100</v>
      </c>
      <c r="G915">
        <v>2</v>
      </c>
    </row>
    <row r="916" spans="1:7">
      <c r="A916" t="s">
        <v>180</v>
      </c>
      <c r="B916" t="s">
        <v>181</v>
      </c>
      <c r="C916">
        <v>25</v>
      </c>
      <c r="D916">
        <v>868</v>
      </c>
      <c r="E916" t="s">
        <v>42</v>
      </c>
      <c r="F916">
        <v>0</v>
      </c>
      <c r="G916">
        <v>3</v>
      </c>
    </row>
    <row r="917" spans="1:7">
      <c r="A917" t="s">
        <v>180</v>
      </c>
      <c r="B917" t="s">
        <v>181</v>
      </c>
      <c r="C917">
        <v>26</v>
      </c>
      <c r="D917">
        <v>869</v>
      </c>
      <c r="E917" t="s">
        <v>43</v>
      </c>
      <c r="F917">
        <v>0</v>
      </c>
      <c r="G917">
        <v>1</v>
      </c>
    </row>
    <row r="918" spans="1:7">
      <c r="A918" t="s">
        <v>180</v>
      </c>
      <c r="B918" t="s">
        <v>181</v>
      </c>
      <c r="C918">
        <v>27</v>
      </c>
      <c r="D918">
        <v>870</v>
      </c>
      <c r="E918" t="s">
        <v>44</v>
      </c>
      <c r="F918">
        <v>0</v>
      </c>
      <c r="G918">
        <v>2</v>
      </c>
    </row>
    <row r="919" spans="1:7">
      <c r="A919" t="s">
        <v>180</v>
      </c>
      <c r="B919" t="s">
        <v>181</v>
      </c>
      <c r="C919">
        <v>28</v>
      </c>
      <c r="D919">
        <v>871</v>
      </c>
      <c r="E919" t="s">
        <v>45</v>
      </c>
      <c r="F919">
        <v>0</v>
      </c>
      <c r="G919">
        <v>4</v>
      </c>
    </row>
    <row r="920" spans="1:7">
      <c r="A920" t="s">
        <v>180</v>
      </c>
      <c r="B920" t="s">
        <v>181</v>
      </c>
      <c r="C920">
        <v>29</v>
      </c>
      <c r="D920">
        <v>872</v>
      </c>
      <c r="E920" t="s">
        <v>46</v>
      </c>
      <c r="F920">
        <v>0</v>
      </c>
      <c r="G920">
        <v>1</v>
      </c>
    </row>
    <row r="921" spans="1:7">
      <c r="A921" t="s">
        <v>183</v>
      </c>
      <c r="B921" t="s">
        <v>184</v>
      </c>
      <c r="C921">
        <v>1</v>
      </c>
      <c r="D921">
        <v>846</v>
      </c>
      <c r="E921" t="s">
        <v>9</v>
      </c>
      <c r="F921">
        <v>100</v>
      </c>
      <c r="G921">
        <v>2</v>
      </c>
    </row>
    <row r="922" spans="1:7">
      <c r="A922" t="s">
        <v>183</v>
      </c>
      <c r="B922" t="s">
        <v>184</v>
      </c>
      <c r="C922">
        <v>2</v>
      </c>
      <c r="D922">
        <v>847</v>
      </c>
      <c r="E922" t="s">
        <v>10</v>
      </c>
      <c r="F922">
        <v>100</v>
      </c>
      <c r="G922">
        <v>2</v>
      </c>
    </row>
    <row r="923" spans="1:7">
      <c r="A923" t="s">
        <v>183</v>
      </c>
      <c r="B923" t="s">
        <v>184</v>
      </c>
      <c r="C923">
        <v>3</v>
      </c>
      <c r="D923">
        <v>848</v>
      </c>
      <c r="E923" t="s">
        <v>11</v>
      </c>
      <c r="F923">
        <v>0</v>
      </c>
      <c r="G923">
        <v>1</v>
      </c>
    </row>
    <row r="924" spans="1:7">
      <c r="A924" t="s">
        <v>183</v>
      </c>
      <c r="B924" t="s">
        <v>184</v>
      </c>
      <c r="C924">
        <v>4</v>
      </c>
      <c r="D924">
        <v>849</v>
      </c>
      <c r="E924" t="s">
        <v>12</v>
      </c>
      <c r="F924">
        <v>0</v>
      </c>
      <c r="G924">
        <v>2</v>
      </c>
    </row>
    <row r="925" spans="1:7">
      <c r="A925" t="s">
        <v>183</v>
      </c>
      <c r="B925" t="s">
        <v>184</v>
      </c>
      <c r="C925">
        <v>5</v>
      </c>
      <c r="D925">
        <v>850</v>
      </c>
      <c r="E925" t="s">
        <v>13</v>
      </c>
      <c r="F925">
        <v>100</v>
      </c>
      <c r="G925">
        <v>1</v>
      </c>
    </row>
    <row r="926" spans="1:7">
      <c r="A926" t="s">
        <v>183</v>
      </c>
      <c r="B926" t="s">
        <v>184</v>
      </c>
      <c r="C926">
        <v>6</v>
      </c>
      <c r="D926">
        <v>851</v>
      </c>
      <c r="E926" t="s">
        <v>14</v>
      </c>
      <c r="F926">
        <v>100</v>
      </c>
      <c r="G926" t="s">
        <v>15</v>
      </c>
    </row>
    <row r="927" spans="1:7">
      <c r="A927" t="s">
        <v>183</v>
      </c>
      <c r="B927" t="s">
        <v>184</v>
      </c>
      <c r="C927">
        <v>7</v>
      </c>
      <c r="D927">
        <v>853</v>
      </c>
      <c r="E927" t="s">
        <v>16</v>
      </c>
      <c r="F927">
        <v>100</v>
      </c>
      <c r="G927" t="s">
        <v>118</v>
      </c>
    </row>
    <row r="928" spans="1:7">
      <c r="A928" t="s">
        <v>183</v>
      </c>
      <c r="B928" t="s">
        <v>184</v>
      </c>
      <c r="C928">
        <v>8</v>
      </c>
      <c r="D928">
        <v>852</v>
      </c>
      <c r="E928" t="s">
        <v>18</v>
      </c>
      <c r="F928">
        <v>50</v>
      </c>
      <c r="G928" t="s">
        <v>19</v>
      </c>
    </row>
    <row r="929" spans="1:7">
      <c r="A929" t="s">
        <v>183</v>
      </c>
      <c r="B929" t="s">
        <v>184</v>
      </c>
      <c r="C929">
        <v>8</v>
      </c>
      <c r="D929">
        <v>852</v>
      </c>
      <c r="E929" t="s">
        <v>18</v>
      </c>
      <c r="F929">
        <v>50</v>
      </c>
      <c r="G929" t="s">
        <v>20</v>
      </c>
    </row>
    <row r="930" spans="1:7">
      <c r="A930" t="s">
        <v>183</v>
      </c>
      <c r="B930" t="s">
        <v>184</v>
      </c>
      <c r="C930">
        <v>9</v>
      </c>
      <c r="D930">
        <v>854</v>
      </c>
      <c r="E930" t="s">
        <v>21</v>
      </c>
      <c r="F930">
        <v>100</v>
      </c>
      <c r="G930">
        <v>3</v>
      </c>
    </row>
    <row r="931" spans="1:7">
      <c r="A931" t="s">
        <v>183</v>
      </c>
      <c r="B931" t="s">
        <v>184</v>
      </c>
      <c r="C931">
        <v>10</v>
      </c>
      <c r="D931">
        <v>855</v>
      </c>
      <c r="E931" t="s">
        <v>22</v>
      </c>
      <c r="F931">
        <v>100</v>
      </c>
      <c r="G931">
        <v>3</v>
      </c>
    </row>
    <row r="932" spans="1:7">
      <c r="A932" t="s">
        <v>183</v>
      </c>
      <c r="B932" t="s">
        <v>184</v>
      </c>
      <c r="C932">
        <v>11</v>
      </c>
      <c r="D932">
        <v>856</v>
      </c>
      <c r="E932" t="s">
        <v>23</v>
      </c>
      <c r="F932">
        <v>0</v>
      </c>
      <c r="G932">
        <v>3</v>
      </c>
    </row>
    <row r="933" spans="1:7">
      <c r="A933" t="s">
        <v>183</v>
      </c>
      <c r="B933" t="s">
        <v>184</v>
      </c>
      <c r="C933">
        <v>12</v>
      </c>
      <c r="D933">
        <v>858</v>
      </c>
      <c r="E933" t="s">
        <v>24</v>
      </c>
      <c r="F933">
        <v>100</v>
      </c>
      <c r="G933">
        <v>1</v>
      </c>
    </row>
    <row r="934" spans="1:7">
      <c r="A934" t="s">
        <v>183</v>
      </c>
      <c r="B934" t="s">
        <v>184</v>
      </c>
      <c r="C934">
        <v>13</v>
      </c>
      <c r="D934">
        <v>857</v>
      </c>
      <c r="E934" t="s">
        <v>25</v>
      </c>
      <c r="F934">
        <v>100</v>
      </c>
      <c r="G934">
        <v>2</v>
      </c>
    </row>
    <row r="935" spans="1:7">
      <c r="A935" t="s">
        <v>183</v>
      </c>
      <c r="B935" t="s">
        <v>184</v>
      </c>
      <c r="C935">
        <v>14</v>
      </c>
      <c r="D935">
        <v>873</v>
      </c>
      <c r="E935" t="s">
        <v>26</v>
      </c>
      <c r="F935">
        <v>0</v>
      </c>
      <c r="G935">
        <v>2</v>
      </c>
    </row>
    <row r="936" spans="1:7">
      <c r="A936" t="s">
        <v>183</v>
      </c>
      <c r="B936" t="s">
        <v>184</v>
      </c>
      <c r="C936">
        <v>15</v>
      </c>
      <c r="D936">
        <v>844</v>
      </c>
      <c r="E936" t="s">
        <v>155</v>
      </c>
      <c r="F936">
        <v>100</v>
      </c>
      <c r="G936">
        <v>1</v>
      </c>
    </row>
    <row r="937" spans="1:7">
      <c r="A937" t="s">
        <v>183</v>
      </c>
      <c r="B937" t="s">
        <v>184</v>
      </c>
      <c r="C937">
        <v>16</v>
      </c>
      <c r="D937">
        <v>859</v>
      </c>
      <c r="E937" t="s">
        <v>27</v>
      </c>
      <c r="F937">
        <v>0</v>
      </c>
      <c r="G937" t="s">
        <v>71</v>
      </c>
    </row>
    <row r="938" spans="1:7">
      <c r="A938" t="s">
        <v>183</v>
      </c>
      <c r="B938" t="s">
        <v>184</v>
      </c>
      <c r="C938">
        <v>16</v>
      </c>
      <c r="D938">
        <v>859</v>
      </c>
      <c r="E938" t="s">
        <v>27</v>
      </c>
      <c r="F938">
        <v>0</v>
      </c>
      <c r="G938" t="s">
        <v>34</v>
      </c>
    </row>
    <row r="939" spans="1:7">
      <c r="A939" t="s">
        <v>183</v>
      </c>
      <c r="B939" t="s">
        <v>184</v>
      </c>
      <c r="C939">
        <v>16</v>
      </c>
      <c r="D939">
        <v>859</v>
      </c>
      <c r="E939" t="s">
        <v>27</v>
      </c>
      <c r="F939">
        <v>0</v>
      </c>
      <c r="G939" t="s">
        <v>34</v>
      </c>
    </row>
    <row r="940" spans="1:7">
      <c r="A940" t="s">
        <v>183</v>
      </c>
      <c r="B940" t="s">
        <v>184</v>
      </c>
      <c r="C940">
        <v>17</v>
      </c>
      <c r="D940">
        <v>860</v>
      </c>
      <c r="E940" t="s">
        <v>28</v>
      </c>
      <c r="F940">
        <v>0</v>
      </c>
      <c r="G940" t="s">
        <v>34</v>
      </c>
    </row>
    <row r="941" spans="1:7">
      <c r="A941" t="s">
        <v>183</v>
      </c>
      <c r="B941" t="s">
        <v>184</v>
      </c>
      <c r="C941">
        <v>18</v>
      </c>
      <c r="D941">
        <v>861</v>
      </c>
      <c r="E941" t="s">
        <v>31</v>
      </c>
      <c r="F941">
        <v>0</v>
      </c>
      <c r="G941" t="s">
        <v>34</v>
      </c>
    </row>
    <row r="942" spans="1:7">
      <c r="A942" t="s">
        <v>183</v>
      </c>
      <c r="B942" t="s">
        <v>184</v>
      </c>
      <c r="C942">
        <v>18</v>
      </c>
      <c r="D942">
        <v>861</v>
      </c>
      <c r="E942" t="s">
        <v>31</v>
      </c>
      <c r="F942">
        <v>0</v>
      </c>
      <c r="G942" t="s">
        <v>34</v>
      </c>
    </row>
    <row r="943" spans="1:7">
      <c r="A943" t="s">
        <v>183</v>
      </c>
      <c r="B943" t="s">
        <v>184</v>
      </c>
      <c r="C943">
        <v>18</v>
      </c>
      <c r="D943">
        <v>861</v>
      </c>
      <c r="E943" t="s">
        <v>31</v>
      </c>
      <c r="F943">
        <v>0</v>
      </c>
      <c r="G943" t="s">
        <v>34</v>
      </c>
    </row>
    <row r="944" spans="1:7">
      <c r="A944" t="s">
        <v>183</v>
      </c>
      <c r="B944" t="s">
        <v>184</v>
      </c>
      <c r="C944">
        <v>19</v>
      </c>
      <c r="D944">
        <v>862</v>
      </c>
      <c r="E944" t="s">
        <v>35</v>
      </c>
      <c r="F944">
        <v>0</v>
      </c>
      <c r="G944">
        <v>1</v>
      </c>
    </row>
    <row r="945" spans="1:7">
      <c r="A945" t="s">
        <v>183</v>
      </c>
      <c r="B945" t="s">
        <v>184</v>
      </c>
      <c r="C945">
        <v>20</v>
      </c>
      <c r="D945">
        <v>863</v>
      </c>
      <c r="E945" t="s">
        <v>36</v>
      </c>
      <c r="F945">
        <v>0</v>
      </c>
      <c r="G945" t="s">
        <v>34</v>
      </c>
    </row>
    <row r="946" spans="1:7">
      <c r="A946" t="s">
        <v>183</v>
      </c>
      <c r="B946" t="s">
        <v>184</v>
      </c>
      <c r="C946">
        <v>21</v>
      </c>
      <c r="D946">
        <v>864</v>
      </c>
      <c r="E946" t="s">
        <v>37</v>
      </c>
      <c r="F946">
        <v>0</v>
      </c>
      <c r="G946" t="s">
        <v>111</v>
      </c>
    </row>
    <row r="947" spans="1:7">
      <c r="A947" t="s">
        <v>183</v>
      </c>
      <c r="B947" t="s">
        <v>184</v>
      </c>
      <c r="C947">
        <v>22</v>
      </c>
      <c r="D947">
        <v>865</v>
      </c>
      <c r="E947" t="s">
        <v>39</v>
      </c>
      <c r="F947">
        <v>100</v>
      </c>
      <c r="G947">
        <v>1</v>
      </c>
    </row>
    <row r="948" spans="1:7">
      <c r="A948" t="s">
        <v>183</v>
      </c>
      <c r="B948" t="s">
        <v>184</v>
      </c>
      <c r="C948">
        <v>23</v>
      </c>
      <c r="D948">
        <v>866</v>
      </c>
      <c r="E948" t="s">
        <v>40</v>
      </c>
      <c r="F948">
        <v>0</v>
      </c>
      <c r="G948">
        <v>2</v>
      </c>
    </row>
    <row r="949" spans="1:7">
      <c r="A949" t="s">
        <v>183</v>
      </c>
      <c r="B949" t="s">
        <v>184</v>
      </c>
      <c r="C949">
        <v>24</v>
      </c>
      <c r="D949">
        <v>867</v>
      </c>
      <c r="E949" t="s">
        <v>41</v>
      </c>
      <c r="F949">
        <v>0</v>
      </c>
      <c r="G949">
        <v>1</v>
      </c>
    </row>
    <row r="950" spans="1:7">
      <c r="A950" t="s">
        <v>183</v>
      </c>
      <c r="B950" t="s">
        <v>184</v>
      </c>
      <c r="C950">
        <v>25</v>
      </c>
      <c r="D950">
        <v>868</v>
      </c>
      <c r="E950" t="s">
        <v>42</v>
      </c>
      <c r="F950">
        <v>0</v>
      </c>
      <c r="G950">
        <v>3</v>
      </c>
    </row>
    <row r="951" spans="1:7">
      <c r="A951" t="s">
        <v>183</v>
      </c>
      <c r="B951" t="s">
        <v>184</v>
      </c>
      <c r="C951">
        <v>26</v>
      </c>
      <c r="D951">
        <v>869</v>
      </c>
      <c r="E951" t="s">
        <v>43</v>
      </c>
      <c r="F951">
        <v>0</v>
      </c>
      <c r="G951">
        <v>4</v>
      </c>
    </row>
    <row r="952" spans="1:7">
      <c r="A952" t="s">
        <v>183</v>
      </c>
      <c r="B952" t="s">
        <v>184</v>
      </c>
      <c r="C952">
        <v>27</v>
      </c>
      <c r="D952">
        <v>870</v>
      </c>
      <c r="E952" t="s">
        <v>44</v>
      </c>
      <c r="F952">
        <v>0</v>
      </c>
      <c r="G952">
        <v>2</v>
      </c>
    </row>
    <row r="953" spans="1:7">
      <c r="A953" t="s">
        <v>183</v>
      </c>
      <c r="B953" t="s">
        <v>184</v>
      </c>
      <c r="C953">
        <v>28</v>
      </c>
      <c r="D953">
        <v>871</v>
      </c>
      <c r="E953" t="s">
        <v>45</v>
      </c>
      <c r="F953">
        <v>0</v>
      </c>
      <c r="G953">
        <v>4</v>
      </c>
    </row>
    <row r="954" spans="1:7">
      <c r="A954" t="s">
        <v>183</v>
      </c>
      <c r="B954" t="s">
        <v>184</v>
      </c>
      <c r="C954">
        <v>29</v>
      </c>
      <c r="D954">
        <v>872</v>
      </c>
      <c r="E954" t="s">
        <v>46</v>
      </c>
      <c r="F954">
        <v>0</v>
      </c>
      <c r="G954">
        <v>4</v>
      </c>
    </row>
    <row r="955" spans="1:7">
      <c r="A955" t="s">
        <v>185</v>
      </c>
      <c r="B955" t="s">
        <v>186</v>
      </c>
      <c r="C955">
        <v>1</v>
      </c>
      <c r="D955">
        <v>846</v>
      </c>
      <c r="E955" t="s">
        <v>9</v>
      </c>
      <c r="F955">
        <v>100</v>
      </c>
      <c r="G955">
        <v>2</v>
      </c>
    </row>
    <row r="956" spans="1:7">
      <c r="A956" t="s">
        <v>185</v>
      </c>
      <c r="B956" t="s">
        <v>186</v>
      </c>
      <c r="C956">
        <v>2</v>
      </c>
      <c r="D956">
        <v>847</v>
      </c>
      <c r="E956" t="s">
        <v>10</v>
      </c>
      <c r="F956">
        <v>100</v>
      </c>
      <c r="G956">
        <v>2</v>
      </c>
    </row>
    <row r="957" spans="1:7">
      <c r="A957" t="s">
        <v>185</v>
      </c>
      <c r="B957" t="s">
        <v>186</v>
      </c>
      <c r="C957">
        <v>3</v>
      </c>
      <c r="D957">
        <v>848</v>
      </c>
      <c r="E957" t="s">
        <v>11</v>
      </c>
      <c r="F957">
        <v>0</v>
      </c>
      <c r="G957">
        <v>1</v>
      </c>
    </row>
    <row r="958" spans="1:7">
      <c r="A958" t="s">
        <v>185</v>
      </c>
      <c r="B958" t="s">
        <v>186</v>
      </c>
      <c r="C958">
        <v>4</v>
      </c>
      <c r="D958">
        <v>849</v>
      </c>
      <c r="E958" t="s">
        <v>12</v>
      </c>
      <c r="F958">
        <v>100</v>
      </c>
      <c r="G958">
        <v>1</v>
      </c>
    </row>
    <row r="959" spans="1:7">
      <c r="A959" t="s">
        <v>185</v>
      </c>
      <c r="B959" t="s">
        <v>186</v>
      </c>
      <c r="C959">
        <v>5</v>
      </c>
      <c r="D959">
        <v>850</v>
      </c>
      <c r="E959" t="s">
        <v>13</v>
      </c>
      <c r="F959">
        <v>100</v>
      </c>
      <c r="G959">
        <v>1</v>
      </c>
    </row>
    <row r="960" spans="1:7">
      <c r="A960" t="s">
        <v>185</v>
      </c>
      <c r="B960" t="s">
        <v>186</v>
      </c>
      <c r="C960">
        <v>6</v>
      </c>
      <c r="D960">
        <v>851</v>
      </c>
      <c r="E960" t="s">
        <v>14</v>
      </c>
      <c r="F960">
        <v>0</v>
      </c>
      <c r="G960" t="s">
        <v>187</v>
      </c>
    </row>
    <row r="961" spans="1:7">
      <c r="A961" t="s">
        <v>185</v>
      </c>
      <c r="B961" t="s">
        <v>186</v>
      </c>
      <c r="C961">
        <v>7</v>
      </c>
      <c r="D961">
        <v>853</v>
      </c>
      <c r="E961" t="s">
        <v>16</v>
      </c>
      <c r="F961">
        <v>0</v>
      </c>
      <c r="G961" t="s">
        <v>34</v>
      </c>
    </row>
    <row r="962" spans="1:7">
      <c r="A962" t="s">
        <v>185</v>
      </c>
      <c r="B962" t="s">
        <v>186</v>
      </c>
      <c r="C962">
        <v>8</v>
      </c>
      <c r="D962">
        <v>852</v>
      </c>
      <c r="E962" t="s">
        <v>18</v>
      </c>
      <c r="F962">
        <v>0</v>
      </c>
      <c r="G962" t="s">
        <v>34</v>
      </c>
    </row>
    <row r="963" spans="1:7">
      <c r="A963" t="s">
        <v>185</v>
      </c>
      <c r="B963" t="s">
        <v>186</v>
      </c>
      <c r="C963">
        <v>8</v>
      </c>
      <c r="D963">
        <v>852</v>
      </c>
      <c r="E963" t="s">
        <v>18</v>
      </c>
      <c r="F963">
        <v>0</v>
      </c>
      <c r="G963" t="s">
        <v>34</v>
      </c>
    </row>
    <row r="964" spans="1:7">
      <c r="A964" t="s">
        <v>185</v>
      </c>
      <c r="B964" t="s">
        <v>186</v>
      </c>
      <c r="C964">
        <v>9</v>
      </c>
      <c r="D964">
        <v>854</v>
      </c>
      <c r="E964" t="s">
        <v>21</v>
      </c>
      <c r="F964">
        <v>0</v>
      </c>
      <c r="G964">
        <v>1</v>
      </c>
    </row>
    <row r="965" spans="1:7">
      <c r="A965" t="s">
        <v>185</v>
      </c>
      <c r="B965" t="s">
        <v>186</v>
      </c>
      <c r="C965">
        <v>10</v>
      </c>
      <c r="D965">
        <v>855</v>
      </c>
      <c r="E965" t="s">
        <v>22</v>
      </c>
      <c r="F965">
        <v>100</v>
      </c>
      <c r="G965">
        <v>3</v>
      </c>
    </row>
    <row r="966" spans="1:7">
      <c r="A966" t="s">
        <v>185</v>
      </c>
      <c r="B966" t="s">
        <v>186</v>
      </c>
      <c r="C966">
        <v>11</v>
      </c>
      <c r="D966">
        <v>856</v>
      </c>
      <c r="E966" t="s">
        <v>23</v>
      </c>
      <c r="F966">
        <v>100</v>
      </c>
      <c r="G966">
        <v>2</v>
      </c>
    </row>
    <row r="967" spans="1:7">
      <c r="A967" t="s">
        <v>185</v>
      </c>
      <c r="B967" t="s">
        <v>186</v>
      </c>
      <c r="C967">
        <v>12</v>
      </c>
      <c r="D967">
        <v>858</v>
      </c>
      <c r="E967" t="s">
        <v>24</v>
      </c>
      <c r="F967">
        <v>0</v>
      </c>
      <c r="G967">
        <v>2</v>
      </c>
    </row>
    <row r="968" spans="1:7">
      <c r="A968" t="s">
        <v>185</v>
      </c>
      <c r="B968" t="s">
        <v>186</v>
      </c>
      <c r="C968">
        <v>13</v>
      </c>
      <c r="D968">
        <v>857</v>
      </c>
      <c r="E968" t="s">
        <v>25</v>
      </c>
      <c r="F968">
        <v>100</v>
      </c>
      <c r="G968">
        <v>2</v>
      </c>
    </row>
    <row r="969" spans="1:7">
      <c r="A969" t="s">
        <v>185</v>
      </c>
      <c r="B969" t="s">
        <v>186</v>
      </c>
      <c r="C969">
        <v>14</v>
      </c>
      <c r="D969">
        <v>873</v>
      </c>
      <c r="E969" t="s">
        <v>26</v>
      </c>
      <c r="F969">
        <v>100</v>
      </c>
      <c r="G969">
        <v>4</v>
      </c>
    </row>
    <row r="970" spans="1:7">
      <c r="A970" t="s">
        <v>185</v>
      </c>
      <c r="B970" t="s">
        <v>186</v>
      </c>
      <c r="C970">
        <v>15</v>
      </c>
      <c r="D970">
        <v>844</v>
      </c>
      <c r="E970" t="s">
        <v>155</v>
      </c>
      <c r="F970">
        <v>100</v>
      </c>
      <c r="G970">
        <v>1</v>
      </c>
    </row>
    <row r="971" spans="1:7">
      <c r="A971" t="s">
        <v>185</v>
      </c>
      <c r="B971" t="s">
        <v>186</v>
      </c>
      <c r="C971">
        <v>16</v>
      </c>
      <c r="D971">
        <v>859</v>
      </c>
      <c r="E971" t="s">
        <v>27</v>
      </c>
      <c r="F971">
        <v>0</v>
      </c>
      <c r="G971" t="s">
        <v>34</v>
      </c>
    </row>
    <row r="972" spans="1:7">
      <c r="A972" t="s">
        <v>185</v>
      </c>
      <c r="B972" t="s">
        <v>186</v>
      </c>
      <c r="C972">
        <v>16</v>
      </c>
      <c r="D972">
        <v>859</v>
      </c>
      <c r="E972" t="s">
        <v>27</v>
      </c>
      <c r="F972">
        <v>0</v>
      </c>
      <c r="G972" t="s">
        <v>34</v>
      </c>
    </row>
    <row r="973" spans="1:7">
      <c r="A973" t="s">
        <v>185</v>
      </c>
      <c r="B973" t="s">
        <v>186</v>
      </c>
      <c r="C973">
        <v>16</v>
      </c>
      <c r="D973">
        <v>859</v>
      </c>
      <c r="E973" t="s">
        <v>27</v>
      </c>
      <c r="F973">
        <v>0</v>
      </c>
      <c r="G973" t="s">
        <v>34</v>
      </c>
    </row>
    <row r="974" spans="1:7">
      <c r="A974" t="s">
        <v>185</v>
      </c>
      <c r="B974" t="s">
        <v>186</v>
      </c>
      <c r="C974">
        <v>17</v>
      </c>
      <c r="D974">
        <v>860</v>
      </c>
      <c r="E974" t="s">
        <v>28</v>
      </c>
      <c r="F974">
        <v>0</v>
      </c>
      <c r="G974" t="s">
        <v>34</v>
      </c>
    </row>
    <row r="975" spans="1:7">
      <c r="A975" t="s">
        <v>185</v>
      </c>
      <c r="B975" t="s">
        <v>186</v>
      </c>
      <c r="C975">
        <v>18</v>
      </c>
      <c r="D975">
        <v>861</v>
      </c>
      <c r="E975" t="s">
        <v>31</v>
      </c>
      <c r="F975">
        <v>0</v>
      </c>
      <c r="G975" t="s">
        <v>34</v>
      </c>
    </row>
    <row r="976" spans="1:7">
      <c r="A976" t="s">
        <v>185</v>
      </c>
      <c r="B976" t="s">
        <v>186</v>
      </c>
      <c r="C976">
        <v>18</v>
      </c>
      <c r="D976">
        <v>861</v>
      </c>
      <c r="E976" t="s">
        <v>31</v>
      </c>
      <c r="F976">
        <v>0</v>
      </c>
      <c r="G976" t="s">
        <v>34</v>
      </c>
    </row>
    <row r="977" spans="1:7">
      <c r="A977" t="s">
        <v>185</v>
      </c>
      <c r="B977" t="s">
        <v>186</v>
      </c>
      <c r="C977">
        <v>18</v>
      </c>
      <c r="D977">
        <v>861</v>
      </c>
      <c r="E977" t="s">
        <v>31</v>
      </c>
      <c r="F977">
        <v>0</v>
      </c>
      <c r="G977" t="s">
        <v>34</v>
      </c>
    </row>
    <row r="978" spans="1:7">
      <c r="A978" t="s">
        <v>185</v>
      </c>
      <c r="B978" t="s">
        <v>186</v>
      </c>
      <c r="C978">
        <v>19</v>
      </c>
      <c r="D978">
        <v>862</v>
      </c>
      <c r="E978" t="s">
        <v>35</v>
      </c>
      <c r="F978">
        <v>0</v>
      </c>
      <c r="G978">
        <v>1</v>
      </c>
    </row>
    <row r="979" spans="1:7">
      <c r="A979" t="s">
        <v>185</v>
      </c>
      <c r="B979" t="s">
        <v>186</v>
      </c>
      <c r="C979">
        <v>20</v>
      </c>
      <c r="D979">
        <v>863</v>
      </c>
      <c r="E979" t="s">
        <v>36</v>
      </c>
      <c r="F979">
        <v>0</v>
      </c>
      <c r="G979" t="s">
        <v>34</v>
      </c>
    </row>
    <row r="980" spans="1:7">
      <c r="A980" t="s">
        <v>185</v>
      </c>
      <c r="B980" t="s">
        <v>186</v>
      </c>
      <c r="C980">
        <v>21</v>
      </c>
      <c r="D980">
        <v>864</v>
      </c>
      <c r="E980" t="s">
        <v>37</v>
      </c>
      <c r="F980">
        <v>0</v>
      </c>
      <c r="G980" t="s">
        <v>111</v>
      </c>
    </row>
    <row r="981" spans="1:7">
      <c r="A981" t="s">
        <v>185</v>
      </c>
      <c r="B981" t="s">
        <v>186</v>
      </c>
      <c r="C981">
        <v>22</v>
      </c>
      <c r="D981">
        <v>865</v>
      </c>
      <c r="E981" t="s">
        <v>39</v>
      </c>
      <c r="F981">
        <v>100</v>
      </c>
      <c r="G981">
        <v>1</v>
      </c>
    </row>
    <row r="982" spans="1:7">
      <c r="A982" t="s">
        <v>185</v>
      </c>
      <c r="B982" t="s">
        <v>186</v>
      </c>
      <c r="C982">
        <v>23</v>
      </c>
      <c r="D982">
        <v>866</v>
      </c>
      <c r="E982" t="s">
        <v>40</v>
      </c>
      <c r="F982">
        <v>0</v>
      </c>
      <c r="G982">
        <v>3</v>
      </c>
    </row>
    <row r="983" spans="1:7">
      <c r="A983" t="s">
        <v>185</v>
      </c>
      <c r="B983" t="s">
        <v>186</v>
      </c>
      <c r="C983">
        <v>24</v>
      </c>
      <c r="D983">
        <v>867</v>
      </c>
      <c r="E983" t="s">
        <v>41</v>
      </c>
      <c r="F983">
        <v>100</v>
      </c>
      <c r="G983">
        <v>2</v>
      </c>
    </row>
    <row r="984" spans="1:7">
      <c r="A984" t="s">
        <v>185</v>
      </c>
      <c r="B984" t="s">
        <v>186</v>
      </c>
      <c r="C984">
        <v>25</v>
      </c>
      <c r="D984">
        <v>868</v>
      </c>
      <c r="E984" t="s">
        <v>42</v>
      </c>
      <c r="F984">
        <v>0</v>
      </c>
      <c r="G984">
        <v>3</v>
      </c>
    </row>
    <row r="985" spans="1:7">
      <c r="A985" t="s">
        <v>185</v>
      </c>
      <c r="B985" t="s">
        <v>186</v>
      </c>
      <c r="C985">
        <v>26</v>
      </c>
      <c r="D985">
        <v>869</v>
      </c>
      <c r="E985" t="s">
        <v>43</v>
      </c>
      <c r="F985">
        <v>100</v>
      </c>
      <c r="G985">
        <v>2</v>
      </c>
    </row>
    <row r="986" spans="1:7">
      <c r="A986" t="s">
        <v>185</v>
      </c>
      <c r="B986" t="s">
        <v>186</v>
      </c>
      <c r="C986">
        <v>27</v>
      </c>
      <c r="D986">
        <v>870</v>
      </c>
      <c r="E986" t="s">
        <v>44</v>
      </c>
      <c r="F986">
        <v>0</v>
      </c>
      <c r="G986">
        <v>4</v>
      </c>
    </row>
    <row r="987" spans="1:7">
      <c r="A987" t="s">
        <v>185</v>
      </c>
      <c r="B987" t="s">
        <v>186</v>
      </c>
      <c r="C987">
        <v>28</v>
      </c>
      <c r="D987">
        <v>871</v>
      </c>
      <c r="E987" t="s">
        <v>45</v>
      </c>
      <c r="F987">
        <v>0</v>
      </c>
      <c r="G987">
        <v>4</v>
      </c>
    </row>
    <row r="988" spans="1:7">
      <c r="A988" t="s">
        <v>185</v>
      </c>
      <c r="B988" t="s">
        <v>186</v>
      </c>
      <c r="C988">
        <v>29</v>
      </c>
      <c r="D988">
        <v>872</v>
      </c>
      <c r="E988" t="s">
        <v>46</v>
      </c>
      <c r="F988">
        <v>0</v>
      </c>
      <c r="G988">
        <v>3</v>
      </c>
    </row>
    <row r="989" spans="1:7">
      <c r="A989" t="s">
        <v>188</v>
      </c>
      <c r="B989" t="s">
        <v>189</v>
      </c>
      <c r="C989">
        <v>1</v>
      </c>
      <c r="D989">
        <v>846</v>
      </c>
      <c r="E989" t="s">
        <v>9</v>
      </c>
      <c r="F989">
        <v>0</v>
      </c>
      <c r="G989">
        <v>3</v>
      </c>
    </row>
    <row r="990" spans="1:7">
      <c r="A990" t="s">
        <v>188</v>
      </c>
      <c r="B990" t="s">
        <v>189</v>
      </c>
      <c r="C990">
        <v>2</v>
      </c>
      <c r="D990">
        <v>847</v>
      </c>
      <c r="E990" t="s">
        <v>10</v>
      </c>
      <c r="F990">
        <v>0</v>
      </c>
      <c r="G990">
        <v>1</v>
      </c>
    </row>
    <row r="991" spans="1:7">
      <c r="A991" t="s">
        <v>188</v>
      </c>
      <c r="B991" t="s">
        <v>189</v>
      </c>
      <c r="C991">
        <v>3</v>
      </c>
      <c r="D991">
        <v>848</v>
      </c>
      <c r="E991" t="s">
        <v>11</v>
      </c>
      <c r="F991">
        <v>0</v>
      </c>
      <c r="G991">
        <v>1</v>
      </c>
    </row>
    <row r="992" spans="1:7">
      <c r="A992" t="s">
        <v>188</v>
      </c>
      <c r="B992" t="s">
        <v>189</v>
      </c>
      <c r="C992">
        <v>4</v>
      </c>
      <c r="D992">
        <v>849</v>
      </c>
      <c r="E992" t="s">
        <v>12</v>
      </c>
      <c r="F992">
        <v>0</v>
      </c>
      <c r="G992">
        <v>4</v>
      </c>
    </row>
    <row r="993" spans="1:7">
      <c r="A993" t="s">
        <v>188</v>
      </c>
      <c r="B993" t="s">
        <v>189</v>
      </c>
      <c r="C993">
        <v>5</v>
      </c>
      <c r="D993">
        <v>850</v>
      </c>
      <c r="E993" t="s">
        <v>13</v>
      </c>
      <c r="F993">
        <v>0</v>
      </c>
      <c r="G993">
        <v>3</v>
      </c>
    </row>
    <row r="994" spans="1:7">
      <c r="A994" t="s">
        <v>188</v>
      </c>
      <c r="B994" t="s">
        <v>189</v>
      </c>
      <c r="C994">
        <v>6</v>
      </c>
      <c r="D994">
        <v>851</v>
      </c>
      <c r="E994" t="s">
        <v>14</v>
      </c>
      <c r="F994">
        <v>100</v>
      </c>
      <c r="G994" t="s">
        <v>15</v>
      </c>
    </row>
    <row r="995" spans="1:7">
      <c r="A995" t="s">
        <v>188</v>
      </c>
      <c r="B995" t="s">
        <v>189</v>
      </c>
      <c r="C995">
        <v>7</v>
      </c>
      <c r="D995">
        <v>853</v>
      </c>
      <c r="E995" t="s">
        <v>16</v>
      </c>
      <c r="F995">
        <v>100</v>
      </c>
      <c r="G995" t="s">
        <v>118</v>
      </c>
    </row>
    <row r="996" spans="1:7">
      <c r="A996" t="s">
        <v>188</v>
      </c>
      <c r="B996" t="s">
        <v>189</v>
      </c>
      <c r="C996">
        <v>8</v>
      </c>
      <c r="D996">
        <v>852</v>
      </c>
      <c r="E996" t="s">
        <v>18</v>
      </c>
      <c r="F996">
        <v>50</v>
      </c>
      <c r="G996" t="s">
        <v>19</v>
      </c>
    </row>
    <row r="997" spans="1:7">
      <c r="A997" t="s">
        <v>188</v>
      </c>
      <c r="B997" t="s">
        <v>189</v>
      </c>
      <c r="C997">
        <v>8</v>
      </c>
      <c r="D997">
        <v>852</v>
      </c>
      <c r="E997" t="s">
        <v>18</v>
      </c>
      <c r="F997">
        <v>50</v>
      </c>
      <c r="G997" t="s">
        <v>20</v>
      </c>
    </row>
    <row r="998" spans="1:7">
      <c r="A998" t="s">
        <v>188</v>
      </c>
      <c r="B998" t="s">
        <v>189</v>
      </c>
      <c r="C998">
        <v>9</v>
      </c>
      <c r="D998">
        <v>854</v>
      </c>
      <c r="E998" t="s">
        <v>21</v>
      </c>
      <c r="F998">
        <v>100</v>
      </c>
      <c r="G998">
        <v>3</v>
      </c>
    </row>
    <row r="999" spans="1:7">
      <c r="A999" t="s">
        <v>188</v>
      </c>
      <c r="B999" t="s">
        <v>189</v>
      </c>
      <c r="C999">
        <v>10</v>
      </c>
      <c r="D999">
        <v>855</v>
      </c>
      <c r="E999" t="s">
        <v>22</v>
      </c>
      <c r="F999">
        <v>100</v>
      </c>
      <c r="G999">
        <v>3</v>
      </c>
    </row>
    <row r="1000" spans="1:7">
      <c r="A1000" t="s">
        <v>188</v>
      </c>
      <c r="B1000" t="s">
        <v>189</v>
      </c>
      <c r="C1000">
        <v>11</v>
      </c>
      <c r="D1000">
        <v>856</v>
      </c>
      <c r="E1000" t="s">
        <v>23</v>
      </c>
      <c r="F1000">
        <v>100</v>
      </c>
      <c r="G1000">
        <v>2</v>
      </c>
    </row>
    <row r="1001" spans="1:7">
      <c r="A1001" t="s">
        <v>188</v>
      </c>
      <c r="B1001" t="s">
        <v>189</v>
      </c>
      <c r="C1001">
        <v>12</v>
      </c>
      <c r="D1001">
        <v>858</v>
      </c>
      <c r="E1001" t="s">
        <v>24</v>
      </c>
      <c r="F1001">
        <v>100</v>
      </c>
      <c r="G1001">
        <v>1</v>
      </c>
    </row>
    <row r="1002" spans="1:7">
      <c r="A1002" t="s">
        <v>188</v>
      </c>
      <c r="B1002" t="s">
        <v>189</v>
      </c>
      <c r="C1002">
        <v>13</v>
      </c>
      <c r="D1002">
        <v>857</v>
      </c>
      <c r="E1002" t="s">
        <v>25</v>
      </c>
      <c r="F1002">
        <v>100</v>
      </c>
      <c r="G1002">
        <v>2</v>
      </c>
    </row>
    <row r="1003" spans="1:7">
      <c r="A1003" t="s">
        <v>188</v>
      </c>
      <c r="B1003" t="s">
        <v>189</v>
      </c>
      <c r="C1003">
        <v>14</v>
      </c>
      <c r="D1003">
        <v>873</v>
      </c>
      <c r="E1003" t="s">
        <v>26</v>
      </c>
      <c r="F1003">
        <v>0</v>
      </c>
      <c r="G1003">
        <v>3</v>
      </c>
    </row>
    <row r="1004" spans="1:7">
      <c r="A1004" t="s">
        <v>188</v>
      </c>
      <c r="B1004" t="s">
        <v>189</v>
      </c>
      <c r="C1004">
        <v>15</v>
      </c>
      <c r="D1004">
        <v>844</v>
      </c>
      <c r="E1004" t="s">
        <v>155</v>
      </c>
      <c r="F1004">
        <v>100</v>
      </c>
      <c r="G1004">
        <v>1</v>
      </c>
    </row>
    <row r="1005" spans="1:7">
      <c r="A1005" t="s">
        <v>188</v>
      </c>
      <c r="B1005" t="s">
        <v>189</v>
      </c>
      <c r="C1005">
        <v>16</v>
      </c>
      <c r="D1005">
        <v>859</v>
      </c>
      <c r="E1005" t="s">
        <v>27</v>
      </c>
      <c r="F1005">
        <v>100</v>
      </c>
      <c r="G1005" t="s">
        <v>29</v>
      </c>
    </row>
    <row r="1006" spans="1:7">
      <c r="A1006" t="s">
        <v>188</v>
      </c>
      <c r="B1006" t="s">
        <v>189</v>
      </c>
      <c r="C1006">
        <v>16</v>
      </c>
      <c r="D1006">
        <v>859</v>
      </c>
      <c r="E1006" t="s">
        <v>27</v>
      </c>
      <c r="F1006">
        <v>100</v>
      </c>
      <c r="G1006" t="s">
        <v>30</v>
      </c>
    </row>
    <row r="1007" spans="1:7">
      <c r="A1007" t="s">
        <v>188</v>
      </c>
      <c r="B1007" t="s">
        <v>189</v>
      </c>
      <c r="C1007">
        <v>16</v>
      </c>
      <c r="D1007">
        <v>859</v>
      </c>
      <c r="E1007" t="s">
        <v>27</v>
      </c>
      <c r="F1007">
        <v>100</v>
      </c>
      <c r="G1007" t="s">
        <v>144</v>
      </c>
    </row>
    <row r="1008" spans="1:7">
      <c r="A1008" t="s">
        <v>188</v>
      </c>
      <c r="B1008" t="s">
        <v>189</v>
      </c>
      <c r="C1008">
        <v>17</v>
      </c>
      <c r="D1008">
        <v>860</v>
      </c>
      <c r="E1008" t="s">
        <v>28</v>
      </c>
      <c r="F1008">
        <v>100</v>
      </c>
      <c r="G1008" t="s">
        <v>85</v>
      </c>
    </row>
    <row r="1009" spans="1:7">
      <c r="A1009" t="s">
        <v>188</v>
      </c>
      <c r="B1009" t="s">
        <v>189</v>
      </c>
      <c r="C1009">
        <v>18</v>
      </c>
      <c r="D1009">
        <v>861</v>
      </c>
      <c r="E1009" t="s">
        <v>31</v>
      </c>
      <c r="F1009">
        <v>33</v>
      </c>
      <c r="G1009" t="s">
        <v>145</v>
      </c>
    </row>
    <row r="1010" spans="1:7">
      <c r="A1010" t="s">
        <v>188</v>
      </c>
      <c r="B1010" t="s">
        <v>189</v>
      </c>
      <c r="C1010">
        <v>18</v>
      </c>
      <c r="D1010">
        <v>861</v>
      </c>
      <c r="E1010" t="s">
        <v>31</v>
      </c>
      <c r="F1010">
        <v>33</v>
      </c>
      <c r="G1010" t="s">
        <v>145</v>
      </c>
    </row>
    <row r="1011" spans="1:7">
      <c r="A1011" t="s">
        <v>188</v>
      </c>
      <c r="B1011" t="s">
        <v>189</v>
      </c>
      <c r="C1011">
        <v>18</v>
      </c>
      <c r="D1011">
        <v>861</v>
      </c>
      <c r="E1011" t="s">
        <v>31</v>
      </c>
      <c r="F1011">
        <v>33</v>
      </c>
      <c r="G1011" t="s">
        <v>34</v>
      </c>
    </row>
    <row r="1012" spans="1:7">
      <c r="A1012" t="s">
        <v>188</v>
      </c>
      <c r="B1012" t="s">
        <v>189</v>
      </c>
      <c r="C1012">
        <v>19</v>
      </c>
      <c r="D1012">
        <v>862</v>
      </c>
      <c r="E1012" t="s">
        <v>35</v>
      </c>
      <c r="F1012">
        <v>100</v>
      </c>
      <c r="G1012">
        <v>2</v>
      </c>
    </row>
    <row r="1013" spans="1:7">
      <c r="A1013" t="s">
        <v>188</v>
      </c>
      <c r="B1013" t="s">
        <v>189</v>
      </c>
      <c r="C1013">
        <v>20</v>
      </c>
      <c r="D1013">
        <v>863</v>
      </c>
      <c r="E1013" t="s">
        <v>36</v>
      </c>
      <c r="F1013">
        <v>0</v>
      </c>
      <c r="G1013" t="s">
        <v>34</v>
      </c>
    </row>
    <row r="1014" spans="1:7">
      <c r="A1014" t="s">
        <v>188</v>
      </c>
      <c r="B1014" t="s">
        <v>189</v>
      </c>
      <c r="C1014">
        <v>21</v>
      </c>
      <c r="D1014">
        <v>864</v>
      </c>
      <c r="E1014" t="s">
        <v>37</v>
      </c>
      <c r="F1014">
        <v>0</v>
      </c>
      <c r="G1014" t="s">
        <v>190</v>
      </c>
    </row>
    <row r="1015" spans="1:7">
      <c r="A1015" t="s">
        <v>188</v>
      </c>
      <c r="B1015" t="s">
        <v>189</v>
      </c>
      <c r="C1015">
        <v>22</v>
      </c>
      <c r="D1015">
        <v>865</v>
      </c>
      <c r="E1015" t="s">
        <v>39</v>
      </c>
      <c r="F1015">
        <v>100</v>
      </c>
      <c r="G1015">
        <v>1</v>
      </c>
    </row>
    <row r="1016" spans="1:7">
      <c r="A1016" t="s">
        <v>188</v>
      </c>
      <c r="B1016" t="s">
        <v>189</v>
      </c>
      <c r="C1016">
        <v>23</v>
      </c>
      <c r="D1016">
        <v>866</v>
      </c>
      <c r="E1016" t="s">
        <v>40</v>
      </c>
      <c r="F1016">
        <v>100</v>
      </c>
      <c r="G1016">
        <v>1</v>
      </c>
    </row>
    <row r="1017" spans="1:7">
      <c r="A1017" t="s">
        <v>188</v>
      </c>
      <c r="B1017" t="s">
        <v>189</v>
      </c>
      <c r="C1017">
        <v>24</v>
      </c>
      <c r="D1017">
        <v>867</v>
      </c>
      <c r="E1017" t="s">
        <v>41</v>
      </c>
      <c r="F1017">
        <v>100</v>
      </c>
      <c r="G1017">
        <v>2</v>
      </c>
    </row>
    <row r="1018" spans="1:7">
      <c r="A1018" t="s">
        <v>188</v>
      </c>
      <c r="B1018" t="s">
        <v>189</v>
      </c>
      <c r="C1018">
        <v>25</v>
      </c>
      <c r="D1018">
        <v>868</v>
      </c>
      <c r="E1018" t="s">
        <v>42</v>
      </c>
      <c r="F1018">
        <v>0</v>
      </c>
      <c r="G1018">
        <v>2</v>
      </c>
    </row>
    <row r="1019" spans="1:7">
      <c r="A1019" t="s">
        <v>188</v>
      </c>
      <c r="B1019" t="s">
        <v>189</v>
      </c>
      <c r="C1019">
        <v>26</v>
      </c>
      <c r="D1019">
        <v>869</v>
      </c>
      <c r="E1019" t="s">
        <v>43</v>
      </c>
      <c r="F1019">
        <v>100</v>
      </c>
      <c r="G1019">
        <v>2</v>
      </c>
    </row>
    <row r="1020" spans="1:7">
      <c r="A1020" t="s">
        <v>188</v>
      </c>
      <c r="B1020" t="s">
        <v>189</v>
      </c>
      <c r="C1020">
        <v>27</v>
      </c>
      <c r="D1020">
        <v>870</v>
      </c>
      <c r="E1020" t="s">
        <v>44</v>
      </c>
      <c r="F1020">
        <v>100</v>
      </c>
      <c r="G1020">
        <v>1</v>
      </c>
    </row>
    <row r="1021" spans="1:7">
      <c r="A1021" t="s">
        <v>188</v>
      </c>
      <c r="B1021" t="s">
        <v>189</v>
      </c>
      <c r="C1021">
        <v>28</v>
      </c>
      <c r="D1021">
        <v>871</v>
      </c>
      <c r="E1021" t="s">
        <v>45</v>
      </c>
      <c r="F1021">
        <v>0</v>
      </c>
      <c r="G1021">
        <v>3</v>
      </c>
    </row>
    <row r="1022" spans="1:7">
      <c r="A1022" t="s">
        <v>188</v>
      </c>
      <c r="B1022" t="s">
        <v>189</v>
      </c>
      <c r="C1022">
        <v>29</v>
      </c>
      <c r="D1022">
        <v>872</v>
      </c>
      <c r="E1022" t="s">
        <v>46</v>
      </c>
      <c r="F1022">
        <v>0</v>
      </c>
      <c r="G1022">
        <v>7</v>
      </c>
    </row>
    <row r="1023" spans="1:7">
      <c r="A1023" t="s">
        <v>191</v>
      </c>
      <c r="B1023" t="s">
        <v>192</v>
      </c>
      <c r="C1023">
        <v>1</v>
      </c>
      <c r="D1023">
        <v>846</v>
      </c>
      <c r="E1023" t="s">
        <v>9</v>
      </c>
      <c r="F1023">
        <v>100</v>
      </c>
      <c r="G1023">
        <v>2</v>
      </c>
    </row>
    <row r="1024" spans="1:7">
      <c r="A1024" t="s">
        <v>191</v>
      </c>
      <c r="B1024" t="s">
        <v>192</v>
      </c>
      <c r="C1024">
        <v>2</v>
      </c>
      <c r="D1024">
        <v>847</v>
      </c>
      <c r="E1024" t="s">
        <v>10</v>
      </c>
      <c r="F1024">
        <v>100</v>
      </c>
      <c r="G1024">
        <v>2</v>
      </c>
    </row>
    <row r="1025" spans="1:7">
      <c r="A1025" t="s">
        <v>191</v>
      </c>
      <c r="B1025" t="s">
        <v>192</v>
      </c>
      <c r="C1025">
        <v>3</v>
      </c>
      <c r="D1025">
        <v>848</v>
      </c>
      <c r="E1025" t="s">
        <v>11</v>
      </c>
      <c r="F1025">
        <v>0</v>
      </c>
      <c r="G1025">
        <v>1</v>
      </c>
    </row>
    <row r="1026" spans="1:7">
      <c r="A1026" t="s">
        <v>191</v>
      </c>
      <c r="B1026" t="s">
        <v>192</v>
      </c>
      <c r="C1026">
        <v>4</v>
      </c>
      <c r="D1026">
        <v>849</v>
      </c>
      <c r="E1026" t="s">
        <v>12</v>
      </c>
      <c r="F1026">
        <v>100</v>
      </c>
      <c r="G1026">
        <v>1</v>
      </c>
    </row>
    <row r="1027" spans="1:7">
      <c r="A1027" t="s">
        <v>191</v>
      </c>
      <c r="B1027" t="s">
        <v>192</v>
      </c>
      <c r="C1027">
        <v>5</v>
      </c>
      <c r="D1027">
        <v>850</v>
      </c>
      <c r="E1027" t="s">
        <v>13</v>
      </c>
      <c r="F1027">
        <v>0</v>
      </c>
      <c r="G1027">
        <v>3</v>
      </c>
    </row>
    <row r="1028" spans="1:7">
      <c r="A1028" t="s">
        <v>191</v>
      </c>
      <c r="B1028" t="s">
        <v>192</v>
      </c>
      <c r="C1028">
        <v>6</v>
      </c>
      <c r="D1028">
        <v>851</v>
      </c>
      <c r="E1028" t="s">
        <v>14</v>
      </c>
      <c r="F1028">
        <v>100</v>
      </c>
      <c r="G1028" t="s">
        <v>15</v>
      </c>
    </row>
    <row r="1029" spans="1:7">
      <c r="A1029" t="s">
        <v>191</v>
      </c>
      <c r="B1029" t="s">
        <v>192</v>
      </c>
      <c r="C1029">
        <v>7</v>
      </c>
      <c r="D1029">
        <v>853</v>
      </c>
      <c r="E1029" t="s">
        <v>16</v>
      </c>
      <c r="F1029">
        <v>0</v>
      </c>
      <c r="G1029" t="s">
        <v>193</v>
      </c>
    </row>
    <row r="1030" spans="1:7">
      <c r="A1030" t="s">
        <v>191</v>
      </c>
      <c r="B1030" t="s">
        <v>192</v>
      </c>
      <c r="C1030">
        <v>8</v>
      </c>
      <c r="D1030">
        <v>852</v>
      </c>
      <c r="E1030" t="s">
        <v>18</v>
      </c>
      <c r="F1030">
        <v>0</v>
      </c>
      <c r="G1030" t="s">
        <v>194</v>
      </c>
    </row>
    <row r="1031" spans="1:7">
      <c r="A1031" t="s">
        <v>191</v>
      </c>
      <c r="B1031" t="s">
        <v>192</v>
      </c>
      <c r="C1031">
        <v>8</v>
      </c>
      <c r="D1031">
        <v>852</v>
      </c>
      <c r="E1031" t="s">
        <v>18</v>
      </c>
      <c r="F1031">
        <v>0</v>
      </c>
      <c r="G1031" t="s">
        <v>195</v>
      </c>
    </row>
    <row r="1032" spans="1:7">
      <c r="A1032" t="s">
        <v>191</v>
      </c>
      <c r="B1032" t="s">
        <v>192</v>
      </c>
      <c r="C1032">
        <v>9</v>
      </c>
      <c r="D1032">
        <v>854</v>
      </c>
      <c r="E1032" t="s">
        <v>21</v>
      </c>
      <c r="F1032">
        <v>100</v>
      </c>
      <c r="G1032">
        <v>3</v>
      </c>
    </row>
    <row r="1033" spans="1:7">
      <c r="A1033" t="s">
        <v>191</v>
      </c>
      <c r="B1033" t="s">
        <v>192</v>
      </c>
      <c r="C1033">
        <v>10</v>
      </c>
      <c r="D1033">
        <v>855</v>
      </c>
      <c r="E1033" t="s">
        <v>22</v>
      </c>
      <c r="F1033">
        <v>0</v>
      </c>
      <c r="G1033">
        <v>1</v>
      </c>
    </row>
    <row r="1034" spans="1:7">
      <c r="A1034" t="s">
        <v>191</v>
      </c>
      <c r="B1034" t="s">
        <v>192</v>
      </c>
      <c r="C1034">
        <v>11</v>
      </c>
      <c r="D1034">
        <v>856</v>
      </c>
      <c r="E1034" t="s">
        <v>23</v>
      </c>
      <c r="F1034">
        <v>100</v>
      </c>
      <c r="G1034">
        <v>2</v>
      </c>
    </row>
    <row r="1035" spans="1:7">
      <c r="A1035" t="s">
        <v>191</v>
      </c>
      <c r="B1035" t="s">
        <v>192</v>
      </c>
      <c r="C1035">
        <v>12</v>
      </c>
      <c r="D1035">
        <v>858</v>
      </c>
      <c r="E1035" t="s">
        <v>24</v>
      </c>
      <c r="F1035">
        <v>0</v>
      </c>
      <c r="G1035">
        <v>3</v>
      </c>
    </row>
    <row r="1036" spans="1:7">
      <c r="A1036" t="s">
        <v>191</v>
      </c>
      <c r="B1036" t="s">
        <v>192</v>
      </c>
      <c r="C1036">
        <v>13</v>
      </c>
      <c r="D1036">
        <v>857</v>
      </c>
      <c r="E1036" t="s">
        <v>25</v>
      </c>
      <c r="F1036">
        <v>100</v>
      </c>
      <c r="G1036">
        <v>2</v>
      </c>
    </row>
    <row r="1037" spans="1:7">
      <c r="A1037" t="s">
        <v>191</v>
      </c>
      <c r="B1037" t="s">
        <v>192</v>
      </c>
      <c r="C1037">
        <v>14</v>
      </c>
      <c r="D1037">
        <v>873</v>
      </c>
      <c r="E1037" t="s">
        <v>26</v>
      </c>
      <c r="F1037">
        <v>0</v>
      </c>
      <c r="G1037">
        <v>2</v>
      </c>
    </row>
    <row r="1038" spans="1:7">
      <c r="A1038" t="s">
        <v>191</v>
      </c>
      <c r="B1038" t="s">
        <v>192</v>
      </c>
      <c r="C1038">
        <v>15</v>
      </c>
      <c r="D1038">
        <v>844</v>
      </c>
      <c r="E1038" t="s">
        <v>155</v>
      </c>
      <c r="F1038">
        <v>100</v>
      </c>
      <c r="G1038">
        <v>1</v>
      </c>
    </row>
    <row r="1039" spans="1:7">
      <c r="A1039" t="s">
        <v>191</v>
      </c>
      <c r="B1039" t="s">
        <v>192</v>
      </c>
      <c r="C1039">
        <v>16</v>
      </c>
      <c r="D1039">
        <v>859</v>
      </c>
      <c r="E1039" t="s">
        <v>27</v>
      </c>
      <c r="F1039">
        <v>67</v>
      </c>
      <c r="G1039" t="s">
        <v>146</v>
      </c>
    </row>
    <row r="1040" spans="1:7">
      <c r="A1040" t="s">
        <v>191</v>
      </c>
      <c r="B1040" t="s">
        <v>192</v>
      </c>
      <c r="C1040">
        <v>16</v>
      </c>
      <c r="D1040">
        <v>859</v>
      </c>
      <c r="E1040" t="s">
        <v>27</v>
      </c>
      <c r="F1040">
        <v>67</v>
      </c>
      <c r="G1040" t="s">
        <v>30</v>
      </c>
    </row>
    <row r="1041" spans="1:7">
      <c r="A1041" t="s">
        <v>191</v>
      </c>
      <c r="B1041" t="s">
        <v>192</v>
      </c>
      <c r="C1041">
        <v>16</v>
      </c>
      <c r="D1041">
        <v>859</v>
      </c>
      <c r="E1041" t="s">
        <v>27</v>
      </c>
      <c r="F1041">
        <v>67</v>
      </c>
      <c r="G1041" t="s">
        <v>144</v>
      </c>
    </row>
    <row r="1042" spans="1:7">
      <c r="A1042" t="s">
        <v>191</v>
      </c>
      <c r="B1042" t="s">
        <v>192</v>
      </c>
      <c r="C1042">
        <v>17</v>
      </c>
      <c r="D1042">
        <v>860</v>
      </c>
      <c r="E1042" t="s">
        <v>28</v>
      </c>
      <c r="F1042">
        <v>0</v>
      </c>
      <c r="G1042" t="s">
        <v>34</v>
      </c>
    </row>
    <row r="1043" spans="1:7">
      <c r="A1043" t="s">
        <v>191</v>
      </c>
      <c r="B1043" t="s">
        <v>192</v>
      </c>
      <c r="C1043">
        <v>18</v>
      </c>
      <c r="D1043">
        <v>861</v>
      </c>
      <c r="E1043" t="s">
        <v>31</v>
      </c>
      <c r="F1043">
        <v>0</v>
      </c>
      <c r="G1043" t="s">
        <v>34</v>
      </c>
    </row>
    <row r="1044" spans="1:7">
      <c r="A1044" t="s">
        <v>191</v>
      </c>
      <c r="B1044" t="s">
        <v>192</v>
      </c>
      <c r="C1044">
        <v>18</v>
      </c>
      <c r="D1044">
        <v>861</v>
      </c>
      <c r="E1044" t="s">
        <v>31</v>
      </c>
      <c r="F1044">
        <v>0</v>
      </c>
      <c r="G1044" t="s">
        <v>34</v>
      </c>
    </row>
    <row r="1045" spans="1:7">
      <c r="A1045" t="s">
        <v>191</v>
      </c>
      <c r="B1045" t="s">
        <v>192</v>
      </c>
      <c r="C1045">
        <v>18</v>
      </c>
      <c r="D1045">
        <v>861</v>
      </c>
      <c r="E1045" t="s">
        <v>31</v>
      </c>
      <c r="F1045">
        <v>0</v>
      </c>
      <c r="G1045" t="s">
        <v>34</v>
      </c>
    </row>
    <row r="1046" spans="1:7">
      <c r="A1046" t="s">
        <v>191</v>
      </c>
      <c r="B1046" t="s">
        <v>192</v>
      </c>
      <c r="C1046">
        <v>19</v>
      </c>
      <c r="D1046">
        <v>862</v>
      </c>
      <c r="E1046" t="s">
        <v>35</v>
      </c>
      <c r="F1046">
        <v>0</v>
      </c>
    </row>
    <row r="1047" spans="1:7">
      <c r="A1047" t="s">
        <v>191</v>
      </c>
      <c r="B1047" t="s">
        <v>192</v>
      </c>
      <c r="C1047">
        <v>20</v>
      </c>
      <c r="D1047">
        <v>863</v>
      </c>
      <c r="E1047" t="s">
        <v>36</v>
      </c>
      <c r="F1047">
        <v>0</v>
      </c>
      <c r="G1047" t="s">
        <v>34</v>
      </c>
    </row>
    <row r="1048" spans="1:7">
      <c r="A1048" t="s">
        <v>191</v>
      </c>
      <c r="B1048" t="s">
        <v>192</v>
      </c>
      <c r="C1048">
        <v>21</v>
      </c>
      <c r="D1048">
        <v>864</v>
      </c>
      <c r="E1048" t="s">
        <v>37</v>
      </c>
      <c r="F1048">
        <v>100</v>
      </c>
      <c r="G1048" t="s">
        <v>86</v>
      </c>
    </row>
    <row r="1049" spans="1:7">
      <c r="A1049" t="s">
        <v>191</v>
      </c>
      <c r="B1049" t="s">
        <v>192</v>
      </c>
      <c r="C1049">
        <v>22</v>
      </c>
      <c r="D1049">
        <v>865</v>
      </c>
      <c r="E1049" t="s">
        <v>39</v>
      </c>
      <c r="F1049">
        <v>0</v>
      </c>
      <c r="G1049">
        <v>2</v>
      </c>
    </row>
    <row r="1050" spans="1:7">
      <c r="A1050" t="s">
        <v>191</v>
      </c>
      <c r="B1050" t="s">
        <v>192</v>
      </c>
      <c r="C1050">
        <v>23</v>
      </c>
      <c r="D1050">
        <v>866</v>
      </c>
      <c r="E1050" t="s">
        <v>40</v>
      </c>
      <c r="F1050">
        <v>0</v>
      </c>
      <c r="G1050">
        <v>2</v>
      </c>
    </row>
    <row r="1051" spans="1:7">
      <c r="A1051" t="s">
        <v>191</v>
      </c>
      <c r="B1051" t="s">
        <v>192</v>
      </c>
      <c r="C1051">
        <v>24</v>
      </c>
      <c r="D1051">
        <v>867</v>
      </c>
      <c r="E1051" t="s">
        <v>41</v>
      </c>
      <c r="F1051">
        <v>100</v>
      </c>
      <c r="G1051">
        <v>2</v>
      </c>
    </row>
    <row r="1052" spans="1:7">
      <c r="A1052" t="s">
        <v>191</v>
      </c>
      <c r="B1052" t="s">
        <v>192</v>
      </c>
      <c r="C1052">
        <v>25</v>
      </c>
      <c r="D1052">
        <v>868</v>
      </c>
      <c r="E1052" t="s">
        <v>42</v>
      </c>
      <c r="F1052">
        <v>0</v>
      </c>
      <c r="G1052">
        <v>2</v>
      </c>
    </row>
    <row r="1053" spans="1:7">
      <c r="A1053" t="s">
        <v>191</v>
      </c>
      <c r="B1053" t="s">
        <v>192</v>
      </c>
      <c r="C1053">
        <v>26</v>
      </c>
      <c r="D1053">
        <v>869</v>
      </c>
      <c r="E1053" t="s">
        <v>43</v>
      </c>
      <c r="F1053">
        <v>0</v>
      </c>
    </row>
    <row r="1054" spans="1:7">
      <c r="A1054" t="s">
        <v>191</v>
      </c>
      <c r="B1054" t="s">
        <v>192</v>
      </c>
      <c r="C1054">
        <v>27</v>
      </c>
      <c r="D1054">
        <v>870</v>
      </c>
      <c r="E1054" t="s">
        <v>44</v>
      </c>
      <c r="F1054">
        <v>0</v>
      </c>
    </row>
    <row r="1055" spans="1:7">
      <c r="A1055" t="s">
        <v>191</v>
      </c>
      <c r="B1055" t="s">
        <v>192</v>
      </c>
      <c r="C1055">
        <v>28</v>
      </c>
      <c r="D1055">
        <v>871</v>
      </c>
      <c r="E1055" t="s">
        <v>45</v>
      </c>
      <c r="F1055">
        <v>0</v>
      </c>
    </row>
    <row r="1056" spans="1:7">
      <c r="A1056" t="s">
        <v>191</v>
      </c>
      <c r="B1056" t="s">
        <v>192</v>
      </c>
      <c r="C1056">
        <v>29</v>
      </c>
      <c r="D1056">
        <v>872</v>
      </c>
      <c r="E1056" t="s">
        <v>46</v>
      </c>
      <c r="F1056">
        <v>0</v>
      </c>
    </row>
    <row r="1057" spans="1:7">
      <c r="A1057" t="s">
        <v>196</v>
      </c>
      <c r="B1057" t="s">
        <v>197</v>
      </c>
      <c r="C1057">
        <v>1</v>
      </c>
      <c r="D1057">
        <v>846</v>
      </c>
      <c r="E1057" t="s">
        <v>9</v>
      </c>
      <c r="F1057">
        <v>100</v>
      </c>
      <c r="G1057">
        <v>2</v>
      </c>
    </row>
    <row r="1058" spans="1:7">
      <c r="A1058" t="s">
        <v>196</v>
      </c>
      <c r="B1058" t="s">
        <v>197</v>
      </c>
      <c r="C1058">
        <v>2</v>
      </c>
      <c r="D1058">
        <v>847</v>
      </c>
      <c r="E1058" t="s">
        <v>10</v>
      </c>
      <c r="F1058">
        <v>100</v>
      </c>
      <c r="G1058">
        <v>2</v>
      </c>
    </row>
    <row r="1059" spans="1:7">
      <c r="A1059" t="s">
        <v>196</v>
      </c>
      <c r="B1059" t="s">
        <v>197</v>
      </c>
      <c r="C1059">
        <v>3</v>
      </c>
      <c r="D1059">
        <v>848</v>
      </c>
      <c r="E1059" t="s">
        <v>11</v>
      </c>
      <c r="F1059">
        <v>100</v>
      </c>
      <c r="G1059">
        <v>2</v>
      </c>
    </row>
    <row r="1060" spans="1:7">
      <c r="A1060" t="s">
        <v>196</v>
      </c>
      <c r="B1060" t="s">
        <v>197</v>
      </c>
      <c r="C1060">
        <v>4</v>
      </c>
      <c r="D1060">
        <v>849</v>
      </c>
      <c r="E1060" t="s">
        <v>12</v>
      </c>
      <c r="F1060">
        <v>0</v>
      </c>
      <c r="G1060">
        <v>4</v>
      </c>
    </row>
    <row r="1061" spans="1:7">
      <c r="A1061" t="s">
        <v>196</v>
      </c>
      <c r="B1061" t="s">
        <v>197</v>
      </c>
      <c r="C1061">
        <v>5</v>
      </c>
      <c r="D1061">
        <v>850</v>
      </c>
      <c r="E1061" t="s">
        <v>13</v>
      </c>
      <c r="F1061">
        <v>0</v>
      </c>
      <c r="G1061">
        <v>3</v>
      </c>
    </row>
    <row r="1062" spans="1:7">
      <c r="A1062" t="s">
        <v>196</v>
      </c>
      <c r="B1062" t="s">
        <v>197</v>
      </c>
      <c r="C1062">
        <v>6</v>
      </c>
      <c r="D1062">
        <v>851</v>
      </c>
      <c r="E1062" t="s">
        <v>14</v>
      </c>
      <c r="F1062">
        <v>100</v>
      </c>
      <c r="G1062" t="s">
        <v>15</v>
      </c>
    </row>
    <row r="1063" spans="1:7">
      <c r="A1063" t="s">
        <v>196</v>
      </c>
      <c r="B1063" t="s">
        <v>197</v>
      </c>
      <c r="C1063">
        <v>7</v>
      </c>
      <c r="D1063">
        <v>853</v>
      </c>
      <c r="E1063" t="s">
        <v>16</v>
      </c>
      <c r="F1063">
        <v>0</v>
      </c>
      <c r="G1063" t="s">
        <v>198</v>
      </c>
    </row>
    <row r="1064" spans="1:7">
      <c r="A1064" t="s">
        <v>196</v>
      </c>
      <c r="B1064" t="s">
        <v>197</v>
      </c>
      <c r="C1064">
        <v>8</v>
      </c>
      <c r="D1064">
        <v>852</v>
      </c>
      <c r="E1064" t="s">
        <v>18</v>
      </c>
      <c r="F1064">
        <v>0</v>
      </c>
      <c r="G1064" t="s">
        <v>194</v>
      </c>
    </row>
    <row r="1065" spans="1:7">
      <c r="A1065" t="s">
        <v>196</v>
      </c>
      <c r="B1065" t="s">
        <v>197</v>
      </c>
      <c r="C1065">
        <v>8</v>
      </c>
      <c r="D1065">
        <v>852</v>
      </c>
      <c r="E1065" t="s">
        <v>18</v>
      </c>
      <c r="F1065">
        <v>0</v>
      </c>
      <c r="G1065" t="s">
        <v>199</v>
      </c>
    </row>
    <row r="1066" spans="1:7">
      <c r="A1066" t="s">
        <v>196</v>
      </c>
      <c r="B1066" t="s">
        <v>197</v>
      </c>
      <c r="C1066">
        <v>9</v>
      </c>
      <c r="D1066">
        <v>854</v>
      </c>
      <c r="E1066" t="s">
        <v>21</v>
      </c>
      <c r="F1066">
        <v>100</v>
      </c>
      <c r="G1066">
        <v>3</v>
      </c>
    </row>
    <row r="1067" spans="1:7">
      <c r="A1067" t="s">
        <v>196</v>
      </c>
      <c r="B1067" t="s">
        <v>197</v>
      </c>
      <c r="C1067">
        <v>10</v>
      </c>
      <c r="D1067">
        <v>855</v>
      </c>
      <c r="E1067" t="s">
        <v>22</v>
      </c>
      <c r="F1067">
        <v>100</v>
      </c>
      <c r="G1067">
        <v>3</v>
      </c>
    </row>
    <row r="1068" spans="1:7">
      <c r="A1068" t="s">
        <v>196</v>
      </c>
      <c r="B1068" t="s">
        <v>197</v>
      </c>
      <c r="C1068">
        <v>11</v>
      </c>
      <c r="D1068">
        <v>856</v>
      </c>
      <c r="E1068" t="s">
        <v>23</v>
      </c>
      <c r="F1068">
        <v>100</v>
      </c>
      <c r="G1068">
        <v>2</v>
      </c>
    </row>
    <row r="1069" spans="1:7">
      <c r="A1069" t="s">
        <v>196</v>
      </c>
      <c r="B1069" t="s">
        <v>197</v>
      </c>
      <c r="C1069">
        <v>12</v>
      </c>
      <c r="D1069">
        <v>858</v>
      </c>
      <c r="E1069" t="s">
        <v>24</v>
      </c>
      <c r="F1069">
        <v>0</v>
      </c>
      <c r="G1069">
        <v>4</v>
      </c>
    </row>
    <row r="1070" spans="1:7">
      <c r="A1070" t="s">
        <v>196</v>
      </c>
      <c r="B1070" t="s">
        <v>197</v>
      </c>
      <c r="C1070">
        <v>13</v>
      </c>
      <c r="D1070">
        <v>857</v>
      </c>
      <c r="E1070" t="s">
        <v>25</v>
      </c>
      <c r="F1070">
        <v>0</v>
      </c>
      <c r="G1070">
        <v>1</v>
      </c>
    </row>
    <row r="1071" spans="1:7">
      <c r="A1071" t="s">
        <v>196</v>
      </c>
      <c r="B1071" t="s">
        <v>197</v>
      </c>
      <c r="C1071">
        <v>14</v>
      </c>
      <c r="D1071">
        <v>873</v>
      </c>
      <c r="E1071" t="s">
        <v>26</v>
      </c>
      <c r="F1071">
        <v>100</v>
      </c>
      <c r="G1071">
        <v>4</v>
      </c>
    </row>
    <row r="1072" spans="1:7">
      <c r="A1072" t="s">
        <v>196</v>
      </c>
      <c r="B1072" t="s">
        <v>197</v>
      </c>
      <c r="C1072">
        <v>15</v>
      </c>
      <c r="D1072">
        <v>844</v>
      </c>
      <c r="E1072" t="s">
        <v>155</v>
      </c>
      <c r="F1072">
        <v>100</v>
      </c>
      <c r="G1072">
        <v>1</v>
      </c>
    </row>
    <row r="1073" spans="1:7">
      <c r="A1073" t="s">
        <v>196</v>
      </c>
      <c r="B1073" t="s">
        <v>197</v>
      </c>
      <c r="C1073">
        <v>16</v>
      </c>
      <c r="D1073">
        <v>859</v>
      </c>
      <c r="E1073" t="s">
        <v>27</v>
      </c>
      <c r="F1073">
        <v>0</v>
      </c>
      <c r="G1073" t="s">
        <v>34</v>
      </c>
    </row>
    <row r="1074" spans="1:7">
      <c r="A1074" t="s">
        <v>196</v>
      </c>
      <c r="B1074" t="s">
        <v>197</v>
      </c>
      <c r="C1074">
        <v>16</v>
      </c>
      <c r="D1074">
        <v>859</v>
      </c>
      <c r="E1074" t="s">
        <v>27</v>
      </c>
      <c r="F1074">
        <v>0</v>
      </c>
      <c r="G1074" t="s">
        <v>34</v>
      </c>
    </row>
    <row r="1075" spans="1:7">
      <c r="A1075" t="s">
        <v>196</v>
      </c>
      <c r="B1075" t="s">
        <v>197</v>
      </c>
      <c r="C1075">
        <v>16</v>
      </c>
      <c r="D1075">
        <v>859</v>
      </c>
      <c r="E1075" t="s">
        <v>27</v>
      </c>
      <c r="F1075">
        <v>0</v>
      </c>
      <c r="G1075" t="s">
        <v>34</v>
      </c>
    </row>
    <row r="1076" spans="1:7">
      <c r="A1076" t="s">
        <v>196</v>
      </c>
      <c r="B1076" t="s">
        <v>197</v>
      </c>
      <c r="C1076">
        <v>17</v>
      </c>
      <c r="D1076">
        <v>860</v>
      </c>
      <c r="E1076" t="s">
        <v>28</v>
      </c>
      <c r="F1076">
        <v>0</v>
      </c>
      <c r="G1076" t="s">
        <v>34</v>
      </c>
    </row>
    <row r="1077" spans="1:7">
      <c r="A1077" t="s">
        <v>196</v>
      </c>
      <c r="B1077" t="s">
        <v>197</v>
      </c>
      <c r="C1077">
        <v>18</v>
      </c>
      <c r="D1077">
        <v>861</v>
      </c>
      <c r="E1077" t="s">
        <v>31</v>
      </c>
      <c r="F1077">
        <v>0</v>
      </c>
      <c r="G1077" t="s">
        <v>34</v>
      </c>
    </row>
    <row r="1078" spans="1:7">
      <c r="A1078" t="s">
        <v>196</v>
      </c>
      <c r="B1078" t="s">
        <v>197</v>
      </c>
      <c r="C1078">
        <v>18</v>
      </c>
      <c r="D1078">
        <v>861</v>
      </c>
      <c r="E1078" t="s">
        <v>31</v>
      </c>
      <c r="F1078">
        <v>0</v>
      </c>
      <c r="G1078" t="s">
        <v>34</v>
      </c>
    </row>
    <row r="1079" spans="1:7">
      <c r="A1079" t="s">
        <v>196</v>
      </c>
      <c r="B1079" t="s">
        <v>197</v>
      </c>
      <c r="C1079">
        <v>18</v>
      </c>
      <c r="D1079">
        <v>861</v>
      </c>
      <c r="E1079" t="s">
        <v>31</v>
      </c>
      <c r="F1079">
        <v>0</v>
      </c>
      <c r="G1079" t="s">
        <v>34</v>
      </c>
    </row>
    <row r="1080" spans="1:7">
      <c r="A1080" t="s">
        <v>196</v>
      </c>
      <c r="B1080" t="s">
        <v>197</v>
      </c>
      <c r="C1080">
        <v>19</v>
      </c>
      <c r="D1080">
        <v>862</v>
      </c>
      <c r="E1080" t="s">
        <v>35</v>
      </c>
      <c r="F1080">
        <v>0</v>
      </c>
    </row>
    <row r="1081" spans="1:7">
      <c r="A1081" t="s">
        <v>196</v>
      </c>
      <c r="B1081" t="s">
        <v>197</v>
      </c>
      <c r="C1081">
        <v>20</v>
      </c>
      <c r="D1081">
        <v>863</v>
      </c>
      <c r="E1081" t="s">
        <v>36</v>
      </c>
      <c r="F1081">
        <v>0</v>
      </c>
      <c r="G1081" t="s">
        <v>34</v>
      </c>
    </row>
    <row r="1082" spans="1:7">
      <c r="A1082" t="s">
        <v>196</v>
      </c>
      <c r="B1082" t="s">
        <v>197</v>
      </c>
      <c r="C1082">
        <v>21</v>
      </c>
      <c r="D1082">
        <v>864</v>
      </c>
      <c r="E1082" t="s">
        <v>37</v>
      </c>
      <c r="F1082">
        <v>0</v>
      </c>
      <c r="G1082" t="s">
        <v>56</v>
      </c>
    </row>
    <row r="1083" spans="1:7">
      <c r="A1083" t="s">
        <v>196</v>
      </c>
      <c r="B1083" t="s">
        <v>197</v>
      </c>
      <c r="C1083">
        <v>22</v>
      </c>
      <c r="D1083">
        <v>865</v>
      </c>
      <c r="E1083" t="s">
        <v>39</v>
      </c>
      <c r="F1083">
        <v>0</v>
      </c>
    </row>
    <row r="1084" spans="1:7">
      <c r="A1084" t="s">
        <v>196</v>
      </c>
      <c r="B1084" t="s">
        <v>197</v>
      </c>
      <c r="C1084">
        <v>23</v>
      </c>
      <c r="D1084">
        <v>866</v>
      </c>
      <c r="E1084" t="s">
        <v>40</v>
      </c>
      <c r="F1084">
        <v>0</v>
      </c>
    </row>
    <row r="1085" spans="1:7">
      <c r="A1085" t="s">
        <v>196</v>
      </c>
      <c r="B1085" t="s">
        <v>197</v>
      </c>
      <c r="C1085">
        <v>24</v>
      </c>
      <c r="D1085">
        <v>867</v>
      </c>
      <c r="E1085" t="s">
        <v>41</v>
      </c>
      <c r="F1085">
        <v>0</v>
      </c>
    </row>
    <row r="1086" spans="1:7">
      <c r="A1086" t="s">
        <v>196</v>
      </c>
      <c r="B1086" t="s">
        <v>197</v>
      </c>
      <c r="C1086">
        <v>25</v>
      </c>
      <c r="D1086">
        <v>868</v>
      </c>
      <c r="E1086" t="s">
        <v>42</v>
      </c>
      <c r="F1086">
        <v>0</v>
      </c>
    </row>
    <row r="1087" spans="1:7">
      <c r="A1087" t="s">
        <v>196</v>
      </c>
      <c r="B1087" t="s">
        <v>197</v>
      </c>
      <c r="C1087">
        <v>26</v>
      </c>
      <c r="D1087">
        <v>869</v>
      </c>
      <c r="E1087" t="s">
        <v>43</v>
      </c>
      <c r="F1087">
        <v>0</v>
      </c>
    </row>
    <row r="1088" spans="1:7">
      <c r="A1088" t="s">
        <v>196</v>
      </c>
      <c r="B1088" t="s">
        <v>197</v>
      </c>
      <c r="C1088">
        <v>27</v>
      </c>
      <c r="D1088">
        <v>870</v>
      </c>
      <c r="E1088" t="s">
        <v>44</v>
      </c>
      <c r="F1088">
        <v>0</v>
      </c>
    </row>
    <row r="1089" spans="1:7">
      <c r="A1089" t="s">
        <v>196</v>
      </c>
      <c r="B1089" t="s">
        <v>197</v>
      </c>
      <c r="C1089">
        <v>28</v>
      </c>
      <c r="D1089">
        <v>871</v>
      </c>
      <c r="E1089" t="s">
        <v>45</v>
      </c>
      <c r="F1089">
        <v>0</v>
      </c>
    </row>
    <row r="1090" spans="1:7">
      <c r="A1090" t="s">
        <v>196</v>
      </c>
      <c r="B1090" t="s">
        <v>197</v>
      </c>
      <c r="C1090">
        <v>29</v>
      </c>
      <c r="D1090">
        <v>872</v>
      </c>
      <c r="E1090" t="s">
        <v>46</v>
      </c>
      <c r="F1090">
        <v>0</v>
      </c>
    </row>
    <row r="1091" spans="1:7">
      <c r="A1091" t="s">
        <v>200</v>
      </c>
      <c r="B1091" t="s">
        <v>201</v>
      </c>
      <c r="C1091">
        <v>1</v>
      </c>
      <c r="D1091">
        <v>846</v>
      </c>
      <c r="E1091" t="s">
        <v>9</v>
      </c>
      <c r="F1091">
        <v>100</v>
      </c>
      <c r="G1091">
        <v>2</v>
      </c>
    </row>
    <row r="1092" spans="1:7">
      <c r="A1092" t="s">
        <v>200</v>
      </c>
      <c r="B1092" t="s">
        <v>201</v>
      </c>
      <c r="C1092">
        <v>2</v>
      </c>
      <c r="D1092">
        <v>847</v>
      </c>
      <c r="E1092" t="s">
        <v>10</v>
      </c>
      <c r="F1092">
        <v>100</v>
      </c>
      <c r="G1092">
        <v>2</v>
      </c>
    </row>
    <row r="1093" spans="1:7">
      <c r="A1093" t="s">
        <v>200</v>
      </c>
      <c r="B1093" t="s">
        <v>201</v>
      </c>
      <c r="C1093">
        <v>3</v>
      </c>
      <c r="D1093">
        <v>848</v>
      </c>
      <c r="E1093" t="s">
        <v>11</v>
      </c>
      <c r="F1093">
        <v>0</v>
      </c>
      <c r="G1093">
        <v>1</v>
      </c>
    </row>
    <row r="1094" spans="1:7">
      <c r="A1094" t="s">
        <v>200</v>
      </c>
      <c r="B1094" t="s">
        <v>201</v>
      </c>
      <c r="C1094">
        <v>4</v>
      </c>
      <c r="D1094">
        <v>849</v>
      </c>
      <c r="E1094" t="s">
        <v>12</v>
      </c>
      <c r="F1094">
        <v>0</v>
      </c>
      <c r="G1094">
        <v>4</v>
      </c>
    </row>
    <row r="1095" spans="1:7">
      <c r="A1095" t="s">
        <v>200</v>
      </c>
      <c r="B1095" t="s">
        <v>201</v>
      </c>
      <c r="C1095">
        <v>5</v>
      </c>
      <c r="D1095">
        <v>850</v>
      </c>
      <c r="E1095" t="s">
        <v>13</v>
      </c>
      <c r="F1095">
        <v>100</v>
      </c>
      <c r="G1095">
        <v>1</v>
      </c>
    </row>
    <row r="1096" spans="1:7">
      <c r="A1096" t="s">
        <v>200</v>
      </c>
      <c r="B1096" t="s">
        <v>201</v>
      </c>
      <c r="C1096">
        <v>6</v>
      </c>
      <c r="D1096">
        <v>851</v>
      </c>
      <c r="E1096" t="s">
        <v>14</v>
      </c>
      <c r="F1096">
        <v>0</v>
      </c>
      <c r="G1096" t="s">
        <v>202</v>
      </c>
    </row>
    <row r="1097" spans="1:7">
      <c r="A1097" t="s">
        <v>200</v>
      </c>
      <c r="B1097" t="s">
        <v>201</v>
      </c>
      <c r="C1097">
        <v>7</v>
      </c>
      <c r="D1097">
        <v>853</v>
      </c>
      <c r="E1097" t="s">
        <v>16</v>
      </c>
      <c r="F1097">
        <v>0</v>
      </c>
      <c r="G1097" t="s">
        <v>203</v>
      </c>
    </row>
    <row r="1098" spans="1:7">
      <c r="A1098" t="s">
        <v>200</v>
      </c>
      <c r="B1098" t="s">
        <v>201</v>
      </c>
      <c r="C1098">
        <v>8</v>
      </c>
      <c r="D1098">
        <v>852</v>
      </c>
      <c r="E1098" t="s">
        <v>18</v>
      </c>
      <c r="F1098">
        <v>0</v>
      </c>
      <c r="G1098" t="s">
        <v>204</v>
      </c>
    </row>
    <row r="1099" spans="1:7">
      <c r="A1099" t="s">
        <v>200</v>
      </c>
      <c r="B1099" t="s">
        <v>201</v>
      </c>
      <c r="C1099">
        <v>8</v>
      </c>
      <c r="D1099">
        <v>852</v>
      </c>
      <c r="E1099" t="s">
        <v>18</v>
      </c>
      <c r="F1099">
        <v>0</v>
      </c>
      <c r="G1099" t="s">
        <v>62</v>
      </c>
    </row>
    <row r="1100" spans="1:7">
      <c r="A1100" t="s">
        <v>200</v>
      </c>
      <c r="B1100" t="s">
        <v>201</v>
      </c>
      <c r="C1100">
        <v>9</v>
      </c>
      <c r="D1100">
        <v>854</v>
      </c>
      <c r="E1100" t="s">
        <v>21</v>
      </c>
      <c r="F1100">
        <v>100</v>
      </c>
      <c r="G1100">
        <v>3</v>
      </c>
    </row>
    <row r="1101" spans="1:7">
      <c r="A1101" t="s">
        <v>200</v>
      </c>
      <c r="B1101" t="s">
        <v>201</v>
      </c>
      <c r="C1101">
        <v>10</v>
      </c>
      <c r="D1101">
        <v>855</v>
      </c>
      <c r="E1101" t="s">
        <v>22</v>
      </c>
      <c r="F1101">
        <v>100</v>
      </c>
      <c r="G1101">
        <v>3</v>
      </c>
    </row>
    <row r="1102" spans="1:7">
      <c r="A1102" t="s">
        <v>200</v>
      </c>
      <c r="B1102" t="s">
        <v>201</v>
      </c>
      <c r="C1102">
        <v>11</v>
      </c>
      <c r="D1102">
        <v>856</v>
      </c>
      <c r="E1102" t="s">
        <v>23</v>
      </c>
      <c r="F1102">
        <v>100</v>
      </c>
      <c r="G1102">
        <v>2</v>
      </c>
    </row>
    <row r="1103" spans="1:7">
      <c r="A1103" t="s">
        <v>200</v>
      </c>
      <c r="B1103" t="s">
        <v>201</v>
      </c>
      <c r="C1103">
        <v>12</v>
      </c>
      <c r="D1103">
        <v>858</v>
      </c>
      <c r="E1103" t="s">
        <v>24</v>
      </c>
      <c r="F1103">
        <v>0</v>
      </c>
      <c r="G1103">
        <v>2</v>
      </c>
    </row>
    <row r="1104" spans="1:7">
      <c r="A1104" t="s">
        <v>200</v>
      </c>
      <c r="B1104" t="s">
        <v>201</v>
      </c>
      <c r="C1104">
        <v>13</v>
      </c>
      <c r="D1104">
        <v>857</v>
      </c>
      <c r="E1104" t="s">
        <v>25</v>
      </c>
      <c r="F1104">
        <v>100</v>
      </c>
      <c r="G1104">
        <v>2</v>
      </c>
    </row>
    <row r="1105" spans="1:7">
      <c r="A1105" t="s">
        <v>200</v>
      </c>
      <c r="B1105" t="s">
        <v>201</v>
      </c>
      <c r="C1105">
        <v>14</v>
      </c>
      <c r="D1105">
        <v>873</v>
      </c>
      <c r="E1105" t="s">
        <v>26</v>
      </c>
      <c r="F1105">
        <v>100</v>
      </c>
      <c r="G1105">
        <v>4</v>
      </c>
    </row>
    <row r="1106" spans="1:7">
      <c r="A1106" t="s">
        <v>200</v>
      </c>
      <c r="B1106" t="s">
        <v>201</v>
      </c>
      <c r="C1106">
        <v>15</v>
      </c>
      <c r="D1106">
        <v>844</v>
      </c>
      <c r="E1106" t="s">
        <v>155</v>
      </c>
      <c r="F1106">
        <v>100</v>
      </c>
      <c r="G1106">
        <v>1</v>
      </c>
    </row>
    <row r="1107" spans="1:7">
      <c r="A1107" t="s">
        <v>200</v>
      </c>
      <c r="B1107" t="s">
        <v>201</v>
      </c>
      <c r="C1107">
        <v>16</v>
      </c>
      <c r="D1107">
        <v>859</v>
      </c>
      <c r="E1107" t="s">
        <v>27</v>
      </c>
      <c r="F1107">
        <v>67</v>
      </c>
      <c r="G1107" t="s">
        <v>32</v>
      </c>
    </row>
    <row r="1108" spans="1:7">
      <c r="A1108" t="s">
        <v>200</v>
      </c>
      <c r="B1108" t="s">
        <v>201</v>
      </c>
      <c r="C1108">
        <v>16</v>
      </c>
      <c r="D1108">
        <v>859</v>
      </c>
      <c r="E1108" t="s">
        <v>27</v>
      </c>
      <c r="F1108">
        <v>67</v>
      </c>
      <c r="G1108" t="s">
        <v>30</v>
      </c>
    </row>
    <row r="1109" spans="1:7">
      <c r="A1109" t="s">
        <v>200</v>
      </c>
      <c r="B1109" t="s">
        <v>201</v>
      </c>
      <c r="C1109">
        <v>16</v>
      </c>
      <c r="D1109">
        <v>859</v>
      </c>
      <c r="E1109" t="s">
        <v>27</v>
      </c>
      <c r="F1109">
        <v>67</v>
      </c>
      <c r="G1109" t="s">
        <v>144</v>
      </c>
    </row>
    <row r="1110" spans="1:7">
      <c r="A1110" t="s">
        <v>200</v>
      </c>
      <c r="B1110" t="s">
        <v>201</v>
      </c>
      <c r="C1110">
        <v>17</v>
      </c>
      <c r="D1110">
        <v>860</v>
      </c>
      <c r="E1110" t="s">
        <v>28</v>
      </c>
      <c r="F1110">
        <v>100</v>
      </c>
      <c r="G1110" t="s">
        <v>85</v>
      </c>
    </row>
    <row r="1111" spans="1:7">
      <c r="A1111" t="s">
        <v>200</v>
      </c>
      <c r="B1111" t="s">
        <v>201</v>
      </c>
      <c r="C1111">
        <v>18</v>
      </c>
      <c r="D1111">
        <v>861</v>
      </c>
      <c r="E1111" t="s">
        <v>31</v>
      </c>
      <c r="F1111">
        <v>0</v>
      </c>
      <c r="G1111" t="s">
        <v>205</v>
      </c>
    </row>
    <row r="1112" spans="1:7">
      <c r="A1112" t="s">
        <v>200</v>
      </c>
      <c r="B1112" t="s">
        <v>201</v>
      </c>
      <c r="C1112">
        <v>18</v>
      </c>
      <c r="D1112">
        <v>861</v>
      </c>
      <c r="E1112" t="s">
        <v>31</v>
      </c>
      <c r="F1112">
        <v>0</v>
      </c>
      <c r="G1112" t="s">
        <v>205</v>
      </c>
    </row>
    <row r="1113" spans="1:7">
      <c r="A1113" t="s">
        <v>200</v>
      </c>
      <c r="B1113" t="s">
        <v>201</v>
      </c>
      <c r="C1113">
        <v>18</v>
      </c>
      <c r="D1113">
        <v>861</v>
      </c>
      <c r="E1113" t="s">
        <v>31</v>
      </c>
      <c r="F1113">
        <v>0</v>
      </c>
      <c r="G1113" t="s">
        <v>206</v>
      </c>
    </row>
    <row r="1114" spans="1:7">
      <c r="A1114" t="s">
        <v>200</v>
      </c>
      <c r="B1114" t="s">
        <v>201</v>
      </c>
      <c r="C1114">
        <v>19</v>
      </c>
      <c r="D1114">
        <v>862</v>
      </c>
      <c r="E1114" t="s">
        <v>35</v>
      </c>
      <c r="F1114">
        <v>100</v>
      </c>
      <c r="G1114">
        <v>2</v>
      </c>
    </row>
    <row r="1115" spans="1:7">
      <c r="A1115" t="s">
        <v>200</v>
      </c>
      <c r="B1115" t="s">
        <v>201</v>
      </c>
      <c r="C1115">
        <v>20</v>
      </c>
      <c r="D1115">
        <v>863</v>
      </c>
      <c r="E1115" t="s">
        <v>36</v>
      </c>
      <c r="F1115">
        <v>0</v>
      </c>
      <c r="G1115" t="s">
        <v>29</v>
      </c>
    </row>
    <row r="1116" spans="1:7">
      <c r="A1116" t="s">
        <v>200</v>
      </c>
      <c r="B1116" t="s">
        <v>201</v>
      </c>
      <c r="C1116">
        <v>21</v>
      </c>
      <c r="D1116">
        <v>864</v>
      </c>
      <c r="E1116" t="s">
        <v>37</v>
      </c>
      <c r="F1116">
        <v>100</v>
      </c>
      <c r="G1116" t="s">
        <v>53</v>
      </c>
    </row>
    <row r="1117" spans="1:7">
      <c r="A1117" t="s">
        <v>200</v>
      </c>
      <c r="B1117" t="s">
        <v>201</v>
      </c>
      <c r="C1117">
        <v>22</v>
      </c>
      <c r="D1117">
        <v>865</v>
      </c>
      <c r="E1117" t="s">
        <v>39</v>
      </c>
      <c r="F1117">
        <v>100</v>
      </c>
      <c r="G1117">
        <v>1</v>
      </c>
    </row>
    <row r="1118" spans="1:7">
      <c r="A1118" t="s">
        <v>200</v>
      </c>
      <c r="B1118" t="s">
        <v>201</v>
      </c>
      <c r="C1118">
        <v>23</v>
      </c>
      <c r="D1118">
        <v>866</v>
      </c>
      <c r="E1118" t="s">
        <v>40</v>
      </c>
      <c r="F1118">
        <v>0</v>
      </c>
      <c r="G1118">
        <v>2</v>
      </c>
    </row>
    <row r="1119" spans="1:7">
      <c r="A1119" t="s">
        <v>200</v>
      </c>
      <c r="B1119" t="s">
        <v>201</v>
      </c>
      <c r="C1119">
        <v>24</v>
      </c>
      <c r="D1119">
        <v>867</v>
      </c>
      <c r="E1119" t="s">
        <v>41</v>
      </c>
      <c r="F1119">
        <v>100</v>
      </c>
      <c r="G1119">
        <v>2</v>
      </c>
    </row>
    <row r="1120" spans="1:7">
      <c r="A1120" t="s">
        <v>200</v>
      </c>
      <c r="B1120" t="s">
        <v>201</v>
      </c>
      <c r="C1120">
        <v>25</v>
      </c>
      <c r="D1120">
        <v>868</v>
      </c>
      <c r="E1120" t="s">
        <v>42</v>
      </c>
      <c r="F1120">
        <v>0</v>
      </c>
      <c r="G1120">
        <v>4</v>
      </c>
    </row>
    <row r="1121" spans="1:7">
      <c r="A1121" t="s">
        <v>200</v>
      </c>
      <c r="B1121" t="s">
        <v>201</v>
      </c>
      <c r="C1121">
        <v>26</v>
      </c>
      <c r="D1121">
        <v>869</v>
      </c>
      <c r="E1121" t="s">
        <v>43</v>
      </c>
      <c r="F1121">
        <v>0</v>
      </c>
      <c r="G1121">
        <v>4</v>
      </c>
    </row>
    <row r="1122" spans="1:7">
      <c r="A1122" t="s">
        <v>200</v>
      </c>
      <c r="B1122" t="s">
        <v>201</v>
      </c>
      <c r="C1122">
        <v>27</v>
      </c>
      <c r="D1122">
        <v>870</v>
      </c>
      <c r="E1122" t="s">
        <v>44</v>
      </c>
      <c r="F1122">
        <v>0</v>
      </c>
      <c r="G1122">
        <v>3</v>
      </c>
    </row>
    <row r="1123" spans="1:7">
      <c r="A1123" t="s">
        <v>200</v>
      </c>
      <c r="B1123" t="s">
        <v>201</v>
      </c>
      <c r="C1123">
        <v>28</v>
      </c>
      <c r="D1123">
        <v>871</v>
      </c>
      <c r="E1123" t="s">
        <v>45</v>
      </c>
      <c r="F1123">
        <v>0</v>
      </c>
      <c r="G1123">
        <v>3</v>
      </c>
    </row>
    <row r="1124" spans="1:7">
      <c r="A1124" t="s">
        <v>200</v>
      </c>
      <c r="B1124" t="s">
        <v>201</v>
      </c>
      <c r="C1124">
        <v>29</v>
      </c>
      <c r="D1124">
        <v>872</v>
      </c>
      <c r="E1124" t="s">
        <v>46</v>
      </c>
      <c r="F1124">
        <v>0</v>
      </c>
      <c r="G1124">
        <v>7</v>
      </c>
    </row>
    <row r="1125" spans="1:7">
      <c r="A1125" t="s">
        <v>207</v>
      </c>
      <c r="B1125" t="s">
        <v>208</v>
      </c>
      <c r="C1125">
        <v>1</v>
      </c>
      <c r="D1125">
        <v>846</v>
      </c>
      <c r="E1125" t="s">
        <v>9</v>
      </c>
      <c r="F1125">
        <v>100</v>
      </c>
      <c r="G1125">
        <v>2</v>
      </c>
    </row>
    <row r="1126" spans="1:7">
      <c r="A1126" t="s">
        <v>207</v>
      </c>
      <c r="B1126" t="s">
        <v>208</v>
      </c>
      <c r="C1126">
        <v>2</v>
      </c>
      <c r="D1126">
        <v>847</v>
      </c>
      <c r="E1126" t="s">
        <v>10</v>
      </c>
      <c r="F1126">
        <v>0</v>
      </c>
      <c r="G1126">
        <v>1</v>
      </c>
    </row>
    <row r="1127" spans="1:7">
      <c r="A1127" t="s">
        <v>207</v>
      </c>
      <c r="B1127" t="s">
        <v>208</v>
      </c>
      <c r="C1127">
        <v>3</v>
      </c>
      <c r="D1127">
        <v>848</v>
      </c>
      <c r="E1127" t="s">
        <v>11</v>
      </c>
      <c r="F1127">
        <v>0</v>
      </c>
      <c r="G1127">
        <v>1</v>
      </c>
    </row>
    <row r="1128" spans="1:7">
      <c r="A1128" t="s">
        <v>207</v>
      </c>
      <c r="B1128" t="s">
        <v>208</v>
      </c>
      <c r="C1128">
        <v>4</v>
      </c>
      <c r="D1128">
        <v>849</v>
      </c>
      <c r="E1128" t="s">
        <v>12</v>
      </c>
      <c r="F1128">
        <v>0</v>
      </c>
      <c r="G1128">
        <v>2</v>
      </c>
    </row>
    <row r="1129" spans="1:7">
      <c r="A1129" t="s">
        <v>207</v>
      </c>
      <c r="B1129" t="s">
        <v>208</v>
      </c>
      <c r="C1129">
        <v>5</v>
      </c>
      <c r="D1129">
        <v>850</v>
      </c>
      <c r="E1129" t="s">
        <v>13</v>
      </c>
      <c r="F1129">
        <v>100</v>
      </c>
      <c r="G1129">
        <v>1</v>
      </c>
    </row>
    <row r="1130" spans="1:7">
      <c r="A1130" t="s">
        <v>207</v>
      </c>
      <c r="B1130" t="s">
        <v>208</v>
      </c>
      <c r="C1130">
        <v>6</v>
      </c>
      <c r="D1130">
        <v>851</v>
      </c>
      <c r="E1130" t="s">
        <v>14</v>
      </c>
      <c r="F1130">
        <v>0</v>
      </c>
      <c r="G1130" t="s">
        <v>209</v>
      </c>
    </row>
    <row r="1131" spans="1:7">
      <c r="A1131" t="s">
        <v>207</v>
      </c>
      <c r="B1131" t="s">
        <v>208</v>
      </c>
      <c r="C1131">
        <v>7</v>
      </c>
      <c r="D1131">
        <v>853</v>
      </c>
      <c r="E1131" t="s">
        <v>16</v>
      </c>
      <c r="F1131">
        <v>0</v>
      </c>
      <c r="G1131" t="s">
        <v>210</v>
      </c>
    </row>
    <row r="1132" spans="1:7">
      <c r="A1132" t="s">
        <v>207</v>
      </c>
      <c r="B1132" t="s">
        <v>208</v>
      </c>
      <c r="C1132">
        <v>8</v>
      </c>
      <c r="D1132">
        <v>852</v>
      </c>
      <c r="E1132" t="s">
        <v>18</v>
      </c>
      <c r="F1132">
        <v>0</v>
      </c>
      <c r="G1132" t="s">
        <v>211</v>
      </c>
    </row>
    <row r="1133" spans="1:7">
      <c r="A1133" t="s">
        <v>207</v>
      </c>
      <c r="B1133" t="s">
        <v>208</v>
      </c>
      <c r="C1133">
        <v>8</v>
      </c>
      <c r="D1133">
        <v>852</v>
      </c>
      <c r="E1133" t="s">
        <v>18</v>
      </c>
      <c r="F1133">
        <v>0</v>
      </c>
      <c r="G1133" t="s">
        <v>212</v>
      </c>
    </row>
    <row r="1134" spans="1:7">
      <c r="A1134" t="s">
        <v>207</v>
      </c>
      <c r="B1134" t="s">
        <v>208</v>
      </c>
      <c r="C1134">
        <v>9</v>
      </c>
      <c r="D1134">
        <v>854</v>
      </c>
      <c r="E1134" t="s">
        <v>21</v>
      </c>
      <c r="F1134">
        <v>100</v>
      </c>
      <c r="G1134">
        <v>3</v>
      </c>
    </row>
    <row r="1135" spans="1:7">
      <c r="A1135" t="s">
        <v>207</v>
      </c>
      <c r="B1135" t="s">
        <v>208</v>
      </c>
      <c r="C1135">
        <v>10</v>
      </c>
      <c r="D1135">
        <v>855</v>
      </c>
      <c r="E1135" t="s">
        <v>22</v>
      </c>
      <c r="F1135">
        <v>0</v>
      </c>
      <c r="G1135">
        <v>2</v>
      </c>
    </row>
    <row r="1136" spans="1:7">
      <c r="A1136" t="s">
        <v>207</v>
      </c>
      <c r="B1136" t="s">
        <v>208</v>
      </c>
      <c r="C1136">
        <v>11</v>
      </c>
      <c r="D1136">
        <v>856</v>
      </c>
      <c r="E1136" t="s">
        <v>23</v>
      </c>
      <c r="F1136">
        <v>100</v>
      </c>
      <c r="G1136">
        <v>2</v>
      </c>
    </row>
    <row r="1137" spans="1:7">
      <c r="A1137" t="s">
        <v>207</v>
      </c>
      <c r="B1137" t="s">
        <v>208</v>
      </c>
      <c r="C1137">
        <v>12</v>
      </c>
      <c r="D1137">
        <v>858</v>
      </c>
      <c r="E1137" t="s">
        <v>24</v>
      </c>
      <c r="F1137">
        <v>0</v>
      </c>
      <c r="G1137">
        <v>2</v>
      </c>
    </row>
    <row r="1138" spans="1:7">
      <c r="A1138" t="s">
        <v>207</v>
      </c>
      <c r="B1138" t="s">
        <v>208</v>
      </c>
      <c r="C1138">
        <v>13</v>
      </c>
      <c r="D1138">
        <v>857</v>
      </c>
      <c r="E1138" t="s">
        <v>25</v>
      </c>
      <c r="F1138">
        <v>100</v>
      </c>
      <c r="G1138">
        <v>2</v>
      </c>
    </row>
    <row r="1139" spans="1:7">
      <c r="A1139" t="s">
        <v>207</v>
      </c>
      <c r="B1139" t="s">
        <v>208</v>
      </c>
      <c r="C1139">
        <v>14</v>
      </c>
      <c r="D1139">
        <v>873</v>
      </c>
      <c r="E1139" t="s">
        <v>26</v>
      </c>
      <c r="F1139">
        <v>0</v>
      </c>
      <c r="G1139">
        <v>2</v>
      </c>
    </row>
    <row r="1140" spans="1:7">
      <c r="A1140" t="s">
        <v>207</v>
      </c>
      <c r="B1140" t="s">
        <v>208</v>
      </c>
      <c r="C1140">
        <v>15</v>
      </c>
      <c r="D1140">
        <v>844</v>
      </c>
      <c r="E1140" t="s">
        <v>155</v>
      </c>
      <c r="F1140">
        <v>100</v>
      </c>
      <c r="G1140">
        <v>1</v>
      </c>
    </row>
    <row r="1141" spans="1:7">
      <c r="A1141" t="s">
        <v>207</v>
      </c>
      <c r="B1141" t="s">
        <v>208</v>
      </c>
      <c r="C1141">
        <v>16</v>
      </c>
      <c r="D1141">
        <v>859</v>
      </c>
      <c r="E1141" t="s">
        <v>27</v>
      </c>
      <c r="F1141">
        <v>67</v>
      </c>
      <c r="G1141" t="s">
        <v>32</v>
      </c>
    </row>
    <row r="1142" spans="1:7">
      <c r="A1142" t="s">
        <v>207</v>
      </c>
      <c r="B1142" t="s">
        <v>208</v>
      </c>
      <c r="C1142">
        <v>16</v>
      </c>
      <c r="D1142">
        <v>859</v>
      </c>
      <c r="E1142" t="s">
        <v>27</v>
      </c>
      <c r="F1142">
        <v>67</v>
      </c>
      <c r="G1142" t="s">
        <v>30</v>
      </c>
    </row>
    <row r="1143" spans="1:7">
      <c r="A1143" t="s">
        <v>207</v>
      </c>
      <c r="B1143" t="s">
        <v>208</v>
      </c>
      <c r="C1143">
        <v>16</v>
      </c>
      <c r="D1143">
        <v>859</v>
      </c>
      <c r="E1143" t="s">
        <v>27</v>
      </c>
      <c r="F1143">
        <v>67</v>
      </c>
      <c r="G1143" t="s">
        <v>144</v>
      </c>
    </row>
    <row r="1144" spans="1:7">
      <c r="A1144" t="s">
        <v>207</v>
      </c>
      <c r="B1144" t="s">
        <v>208</v>
      </c>
      <c r="C1144">
        <v>17</v>
      </c>
      <c r="D1144">
        <v>860</v>
      </c>
      <c r="E1144" t="s">
        <v>28</v>
      </c>
      <c r="F1144">
        <v>0</v>
      </c>
      <c r="G1144" t="s">
        <v>103</v>
      </c>
    </row>
    <row r="1145" spans="1:7">
      <c r="A1145" t="s">
        <v>207</v>
      </c>
      <c r="B1145" t="s">
        <v>208</v>
      </c>
      <c r="C1145">
        <v>18</v>
      </c>
      <c r="D1145">
        <v>861</v>
      </c>
      <c r="E1145" t="s">
        <v>31</v>
      </c>
      <c r="F1145">
        <v>0</v>
      </c>
      <c r="G1145" t="s">
        <v>32</v>
      </c>
    </row>
    <row r="1146" spans="1:7">
      <c r="A1146" t="s">
        <v>207</v>
      </c>
      <c r="B1146" t="s">
        <v>208</v>
      </c>
      <c r="C1146">
        <v>18</v>
      </c>
      <c r="D1146">
        <v>861</v>
      </c>
      <c r="E1146" t="s">
        <v>31</v>
      </c>
      <c r="F1146">
        <v>0</v>
      </c>
      <c r="G1146" t="s">
        <v>32</v>
      </c>
    </row>
    <row r="1147" spans="1:7">
      <c r="A1147" t="s">
        <v>207</v>
      </c>
      <c r="B1147" t="s">
        <v>208</v>
      </c>
      <c r="C1147">
        <v>18</v>
      </c>
      <c r="D1147">
        <v>861</v>
      </c>
      <c r="E1147" t="s">
        <v>31</v>
      </c>
      <c r="F1147">
        <v>0</v>
      </c>
      <c r="G1147" t="s">
        <v>32</v>
      </c>
    </row>
    <row r="1148" spans="1:7">
      <c r="A1148" t="s">
        <v>207</v>
      </c>
      <c r="B1148" t="s">
        <v>208</v>
      </c>
      <c r="C1148">
        <v>19</v>
      </c>
      <c r="D1148">
        <v>862</v>
      </c>
      <c r="E1148" t="s">
        <v>35</v>
      </c>
      <c r="F1148">
        <v>0</v>
      </c>
      <c r="G1148">
        <v>3</v>
      </c>
    </row>
    <row r="1149" spans="1:7">
      <c r="A1149" t="s">
        <v>207</v>
      </c>
      <c r="B1149" t="s">
        <v>208</v>
      </c>
      <c r="C1149">
        <v>20</v>
      </c>
      <c r="D1149">
        <v>863</v>
      </c>
      <c r="E1149" t="s">
        <v>36</v>
      </c>
      <c r="F1149">
        <v>0</v>
      </c>
      <c r="G1149" t="s">
        <v>32</v>
      </c>
    </row>
    <row r="1150" spans="1:7">
      <c r="A1150" t="s">
        <v>207</v>
      </c>
      <c r="B1150" t="s">
        <v>208</v>
      </c>
      <c r="C1150">
        <v>21</v>
      </c>
      <c r="D1150">
        <v>864</v>
      </c>
      <c r="E1150" t="s">
        <v>37</v>
      </c>
      <c r="F1150">
        <v>0</v>
      </c>
      <c r="G1150" t="s">
        <v>114</v>
      </c>
    </row>
    <row r="1151" spans="1:7">
      <c r="A1151" t="s">
        <v>207</v>
      </c>
      <c r="B1151" t="s">
        <v>208</v>
      </c>
      <c r="C1151">
        <v>22</v>
      </c>
      <c r="D1151">
        <v>865</v>
      </c>
      <c r="E1151" t="s">
        <v>39</v>
      </c>
      <c r="F1151">
        <v>100</v>
      </c>
      <c r="G1151">
        <v>1</v>
      </c>
    </row>
    <row r="1152" spans="1:7">
      <c r="A1152" t="s">
        <v>207</v>
      </c>
      <c r="B1152" t="s">
        <v>208</v>
      </c>
      <c r="C1152">
        <v>23</v>
      </c>
      <c r="D1152">
        <v>866</v>
      </c>
      <c r="E1152" t="s">
        <v>40</v>
      </c>
      <c r="F1152">
        <v>100</v>
      </c>
      <c r="G1152">
        <v>1</v>
      </c>
    </row>
    <row r="1153" spans="1:7">
      <c r="A1153" t="s">
        <v>207</v>
      </c>
      <c r="B1153" t="s">
        <v>208</v>
      </c>
      <c r="C1153">
        <v>24</v>
      </c>
      <c r="D1153">
        <v>867</v>
      </c>
      <c r="E1153" t="s">
        <v>41</v>
      </c>
      <c r="F1153">
        <v>0</v>
      </c>
      <c r="G1153">
        <v>4</v>
      </c>
    </row>
    <row r="1154" spans="1:7">
      <c r="A1154" t="s">
        <v>207</v>
      </c>
      <c r="B1154" t="s">
        <v>208</v>
      </c>
      <c r="C1154">
        <v>25</v>
      </c>
      <c r="D1154">
        <v>868</v>
      </c>
      <c r="E1154" t="s">
        <v>42</v>
      </c>
      <c r="F1154">
        <v>0</v>
      </c>
      <c r="G1154">
        <v>3</v>
      </c>
    </row>
    <row r="1155" spans="1:7">
      <c r="A1155" t="s">
        <v>207</v>
      </c>
      <c r="B1155" t="s">
        <v>208</v>
      </c>
      <c r="C1155">
        <v>26</v>
      </c>
      <c r="D1155">
        <v>869</v>
      </c>
      <c r="E1155" t="s">
        <v>43</v>
      </c>
      <c r="F1155">
        <v>0</v>
      </c>
      <c r="G1155">
        <v>1</v>
      </c>
    </row>
    <row r="1156" spans="1:7">
      <c r="A1156" t="s">
        <v>207</v>
      </c>
      <c r="B1156" t="s">
        <v>208</v>
      </c>
      <c r="C1156">
        <v>27</v>
      </c>
      <c r="D1156">
        <v>870</v>
      </c>
      <c r="E1156" t="s">
        <v>44</v>
      </c>
      <c r="F1156">
        <v>0</v>
      </c>
      <c r="G1156">
        <v>3</v>
      </c>
    </row>
    <row r="1157" spans="1:7">
      <c r="A1157" t="s">
        <v>207</v>
      </c>
      <c r="B1157" t="s">
        <v>208</v>
      </c>
      <c r="C1157">
        <v>28</v>
      </c>
      <c r="D1157">
        <v>871</v>
      </c>
      <c r="E1157" t="s">
        <v>45</v>
      </c>
      <c r="F1157">
        <v>0</v>
      </c>
      <c r="G1157">
        <v>3</v>
      </c>
    </row>
    <row r="1158" spans="1:7">
      <c r="A1158" t="s">
        <v>207</v>
      </c>
      <c r="B1158" t="s">
        <v>208</v>
      </c>
      <c r="C1158">
        <v>29</v>
      </c>
      <c r="D1158">
        <v>872</v>
      </c>
      <c r="E1158" t="s">
        <v>46</v>
      </c>
      <c r="F1158">
        <v>0</v>
      </c>
      <c r="G1158">
        <v>1</v>
      </c>
    </row>
    <row r="1159" spans="1:7">
      <c r="A1159" t="s">
        <v>213</v>
      </c>
      <c r="B1159" t="s">
        <v>214</v>
      </c>
      <c r="C1159">
        <v>1</v>
      </c>
      <c r="D1159">
        <v>846</v>
      </c>
      <c r="E1159" t="s">
        <v>9</v>
      </c>
      <c r="F1159">
        <v>100</v>
      </c>
      <c r="G1159">
        <v>2</v>
      </c>
    </row>
    <row r="1160" spans="1:7">
      <c r="A1160" t="s">
        <v>213</v>
      </c>
      <c r="B1160" t="s">
        <v>214</v>
      </c>
      <c r="C1160">
        <v>2</v>
      </c>
      <c r="D1160">
        <v>847</v>
      </c>
      <c r="E1160" t="s">
        <v>10</v>
      </c>
      <c r="F1160">
        <v>100</v>
      </c>
      <c r="G1160">
        <v>2</v>
      </c>
    </row>
    <row r="1161" spans="1:7">
      <c r="A1161" t="s">
        <v>213</v>
      </c>
      <c r="B1161" t="s">
        <v>214</v>
      </c>
      <c r="C1161">
        <v>3</v>
      </c>
      <c r="D1161">
        <v>848</v>
      </c>
      <c r="E1161" t="s">
        <v>11</v>
      </c>
      <c r="F1161">
        <v>100</v>
      </c>
      <c r="G1161">
        <v>2</v>
      </c>
    </row>
    <row r="1162" spans="1:7">
      <c r="A1162" t="s">
        <v>213</v>
      </c>
      <c r="B1162" t="s">
        <v>214</v>
      </c>
      <c r="C1162">
        <v>4</v>
      </c>
      <c r="D1162">
        <v>849</v>
      </c>
      <c r="E1162" t="s">
        <v>12</v>
      </c>
      <c r="F1162">
        <v>0</v>
      </c>
      <c r="G1162">
        <v>4</v>
      </c>
    </row>
    <row r="1163" spans="1:7">
      <c r="A1163" t="s">
        <v>213</v>
      </c>
      <c r="B1163" t="s">
        <v>214</v>
      </c>
      <c r="C1163">
        <v>5</v>
      </c>
      <c r="D1163">
        <v>850</v>
      </c>
      <c r="E1163" t="s">
        <v>13</v>
      </c>
      <c r="F1163">
        <v>0</v>
      </c>
      <c r="G1163">
        <v>3</v>
      </c>
    </row>
    <row r="1164" spans="1:7">
      <c r="A1164" t="s">
        <v>213</v>
      </c>
      <c r="B1164" t="s">
        <v>214</v>
      </c>
      <c r="C1164">
        <v>6</v>
      </c>
      <c r="D1164">
        <v>851</v>
      </c>
      <c r="E1164" t="s">
        <v>14</v>
      </c>
      <c r="F1164">
        <v>100</v>
      </c>
      <c r="G1164" t="s">
        <v>15</v>
      </c>
    </row>
    <row r="1165" spans="1:7">
      <c r="A1165" t="s">
        <v>213</v>
      </c>
      <c r="B1165" t="s">
        <v>214</v>
      </c>
      <c r="C1165">
        <v>7</v>
      </c>
      <c r="D1165">
        <v>853</v>
      </c>
      <c r="E1165" t="s">
        <v>16</v>
      </c>
      <c r="F1165">
        <v>100</v>
      </c>
      <c r="G1165" t="s">
        <v>118</v>
      </c>
    </row>
    <row r="1166" spans="1:7">
      <c r="A1166" t="s">
        <v>213</v>
      </c>
      <c r="B1166" t="s">
        <v>214</v>
      </c>
      <c r="C1166">
        <v>8</v>
      </c>
      <c r="D1166">
        <v>852</v>
      </c>
      <c r="E1166" t="s">
        <v>18</v>
      </c>
      <c r="F1166">
        <v>50</v>
      </c>
      <c r="G1166" t="s">
        <v>19</v>
      </c>
    </row>
    <row r="1167" spans="1:7">
      <c r="A1167" t="s">
        <v>213</v>
      </c>
      <c r="B1167" t="s">
        <v>214</v>
      </c>
      <c r="C1167">
        <v>8</v>
      </c>
      <c r="D1167">
        <v>852</v>
      </c>
      <c r="E1167" t="s">
        <v>18</v>
      </c>
      <c r="F1167">
        <v>50</v>
      </c>
      <c r="G1167" t="s">
        <v>215</v>
      </c>
    </row>
    <row r="1168" spans="1:7">
      <c r="A1168" t="s">
        <v>213</v>
      </c>
      <c r="B1168" t="s">
        <v>214</v>
      </c>
      <c r="C1168">
        <v>9</v>
      </c>
      <c r="D1168">
        <v>854</v>
      </c>
      <c r="E1168" t="s">
        <v>21</v>
      </c>
      <c r="F1168">
        <v>0</v>
      </c>
      <c r="G1168">
        <v>4</v>
      </c>
    </row>
    <row r="1169" spans="1:7">
      <c r="A1169" t="s">
        <v>213</v>
      </c>
      <c r="B1169" t="s">
        <v>214</v>
      </c>
      <c r="C1169">
        <v>10</v>
      </c>
      <c r="D1169">
        <v>855</v>
      </c>
      <c r="E1169" t="s">
        <v>22</v>
      </c>
      <c r="F1169">
        <v>0</v>
      </c>
      <c r="G1169">
        <v>1</v>
      </c>
    </row>
    <row r="1170" spans="1:7">
      <c r="A1170" t="s">
        <v>213</v>
      </c>
      <c r="B1170" t="s">
        <v>214</v>
      </c>
      <c r="C1170">
        <v>11</v>
      </c>
      <c r="D1170">
        <v>856</v>
      </c>
      <c r="E1170" t="s">
        <v>23</v>
      </c>
      <c r="F1170">
        <v>0</v>
      </c>
      <c r="G1170">
        <v>3</v>
      </c>
    </row>
    <row r="1171" spans="1:7">
      <c r="A1171" t="s">
        <v>213</v>
      </c>
      <c r="B1171" t="s">
        <v>214</v>
      </c>
      <c r="C1171">
        <v>12</v>
      </c>
      <c r="D1171">
        <v>858</v>
      </c>
      <c r="E1171" t="s">
        <v>24</v>
      </c>
      <c r="F1171">
        <v>0</v>
      </c>
      <c r="G1171">
        <v>3</v>
      </c>
    </row>
    <row r="1172" spans="1:7">
      <c r="A1172" t="s">
        <v>213</v>
      </c>
      <c r="B1172" t="s">
        <v>214</v>
      </c>
      <c r="C1172">
        <v>13</v>
      </c>
      <c r="D1172">
        <v>857</v>
      </c>
      <c r="E1172" t="s">
        <v>25</v>
      </c>
      <c r="F1172">
        <v>0</v>
      </c>
      <c r="G1172">
        <v>1</v>
      </c>
    </row>
    <row r="1173" spans="1:7">
      <c r="A1173" t="s">
        <v>213</v>
      </c>
      <c r="B1173" t="s">
        <v>214</v>
      </c>
      <c r="C1173">
        <v>14</v>
      </c>
      <c r="D1173">
        <v>873</v>
      </c>
      <c r="E1173" t="s">
        <v>26</v>
      </c>
      <c r="F1173">
        <v>100</v>
      </c>
      <c r="G1173">
        <v>4</v>
      </c>
    </row>
    <row r="1174" spans="1:7">
      <c r="A1174" t="s">
        <v>213</v>
      </c>
      <c r="B1174" t="s">
        <v>214</v>
      </c>
      <c r="C1174">
        <v>15</v>
      </c>
      <c r="D1174">
        <v>844</v>
      </c>
      <c r="E1174" t="s">
        <v>155</v>
      </c>
      <c r="F1174">
        <v>0</v>
      </c>
      <c r="G1174">
        <v>3</v>
      </c>
    </row>
    <row r="1175" spans="1:7">
      <c r="A1175" t="s">
        <v>213</v>
      </c>
      <c r="B1175" t="s">
        <v>214</v>
      </c>
      <c r="C1175">
        <v>16</v>
      </c>
      <c r="D1175">
        <v>859</v>
      </c>
      <c r="E1175" t="s">
        <v>27</v>
      </c>
      <c r="F1175">
        <v>33</v>
      </c>
      <c r="G1175" t="s">
        <v>34</v>
      </c>
    </row>
    <row r="1176" spans="1:7">
      <c r="A1176" t="s">
        <v>213</v>
      </c>
      <c r="B1176" t="s">
        <v>214</v>
      </c>
      <c r="C1176">
        <v>16</v>
      </c>
      <c r="D1176">
        <v>859</v>
      </c>
      <c r="E1176" t="s">
        <v>27</v>
      </c>
      <c r="F1176">
        <v>33</v>
      </c>
      <c r="G1176" t="s">
        <v>30</v>
      </c>
    </row>
    <row r="1177" spans="1:7">
      <c r="A1177" t="s">
        <v>213</v>
      </c>
      <c r="B1177" t="s">
        <v>214</v>
      </c>
      <c r="C1177">
        <v>16</v>
      </c>
      <c r="D1177">
        <v>859</v>
      </c>
      <c r="E1177" t="s">
        <v>27</v>
      </c>
      <c r="F1177">
        <v>33</v>
      </c>
      <c r="G1177" t="s">
        <v>34</v>
      </c>
    </row>
    <row r="1178" spans="1:7">
      <c r="A1178" t="s">
        <v>213</v>
      </c>
      <c r="B1178" t="s">
        <v>214</v>
      </c>
      <c r="C1178">
        <v>17</v>
      </c>
      <c r="D1178">
        <v>860</v>
      </c>
      <c r="E1178" t="s">
        <v>28</v>
      </c>
      <c r="F1178">
        <v>0</v>
      </c>
      <c r="G1178" t="s">
        <v>216</v>
      </c>
    </row>
    <row r="1179" spans="1:7">
      <c r="A1179" t="s">
        <v>213</v>
      </c>
      <c r="B1179" t="s">
        <v>214</v>
      </c>
      <c r="C1179">
        <v>18</v>
      </c>
      <c r="D1179">
        <v>861</v>
      </c>
      <c r="E1179" t="s">
        <v>31</v>
      </c>
      <c r="F1179">
        <v>0</v>
      </c>
      <c r="G1179" t="s">
        <v>217</v>
      </c>
    </row>
    <row r="1180" spans="1:7">
      <c r="A1180" t="s">
        <v>213</v>
      </c>
      <c r="B1180" t="s">
        <v>214</v>
      </c>
      <c r="C1180">
        <v>18</v>
      </c>
      <c r="D1180">
        <v>861</v>
      </c>
      <c r="E1180" t="s">
        <v>31</v>
      </c>
      <c r="F1180">
        <v>0</v>
      </c>
      <c r="G1180" t="s">
        <v>218</v>
      </c>
    </row>
    <row r="1181" spans="1:7">
      <c r="A1181" t="s">
        <v>213</v>
      </c>
      <c r="B1181" t="s">
        <v>214</v>
      </c>
      <c r="C1181">
        <v>18</v>
      </c>
      <c r="D1181">
        <v>861</v>
      </c>
      <c r="E1181" t="s">
        <v>31</v>
      </c>
      <c r="F1181">
        <v>0</v>
      </c>
      <c r="G1181" t="s">
        <v>219</v>
      </c>
    </row>
    <row r="1182" spans="1:7">
      <c r="A1182" t="s">
        <v>213</v>
      </c>
      <c r="B1182" t="s">
        <v>214</v>
      </c>
      <c r="C1182">
        <v>19</v>
      </c>
      <c r="D1182">
        <v>862</v>
      </c>
      <c r="E1182" t="s">
        <v>35</v>
      </c>
      <c r="F1182">
        <v>100</v>
      </c>
      <c r="G1182">
        <v>2</v>
      </c>
    </row>
    <row r="1183" spans="1:7">
      <c r="A1183" t="s">
        <v>213</v>
      </c>
      <c r="B1183" t="s">
        <v>214</v>
      </c>
      <c r="C1183">
        <v>20</v>
      </c>
      <c r="D1183">
        <v>863</v>
      </c>
      <c r="E1183" t="s">
        <v>36</v>
      </c>
      <c r="F1183">
        <v>0</v>
      </c>
      <c r="G1183" t="s">
        <v>34</v>
      </c>
    </row>
    <row r="1184" spans="1:7">
      <c r="A1184" t="s">
        <v>213</v>
      </c>
      <c r="B1184" t="s">
        <v>214</v>
      </c>
      <c r="C1184">
        <v>21</v>
      </c>
      <c r="D1184">
        <v>864</v>
      </c>
      <c r="E1184" t="s">
        <v>37</v>
      </c>
      <c r="F1184">
        <v>0</v>
      </c>
      <c r="G1184" t="s">
        <v>220</v>
      </c>
    </row>
    <row r="1185" spans="1:7">
      <c r="A1185" t="s">
        <v>213</v>
      </c>
      <c r="B1185" t="s">
        <v>214</v>
      </c>
      <c r="C1185">
        <v>22</v>
      </c>
      <c r="D1185">
        <v>865</v>
      </c>
      <c r="E1185" t="s">
        <v>39</v>
      </c>
      <c r="F1185">
        <v>0</v>
      </c>
      <c r="G1185">
        <v>2</v>
      </c>
    </row>
    <row r="1186" spans="1:7">
      <c r="A1186" t="s">
        <v>213</v>
      </c>
      <c r="B1186" t="s">
        <v>214</v>
      </c>
      <c r="C1186">
        <v>23</v>
      </c>
      <c r="D1186">
        <v>866</v>
      </c>
      <c r="E1186" t="s">
        <v>40</v>
      </c>
      <c r="F1186">
        <v>100</v>
      </c>
      <c r="G1186">
        <v>1</v>
      </c>
    </row>
    <row r="1187" spans="1:7">
      <c r="A1187" t="s">
        <v>213</v>
      </c>
      <c r="B1187" t="s">
        <v>214</v>
      </c>
      <c r="C1187">
        <v>24</v>
      </c>
      <c r="D1187">
        <v>867</v>
      </c>
      <c r="E1187" t="s">
        <v>41</v>
      </c>
      <c r="F1187">
        <v>100</v>
      </c>
      <c r="G1187">
        <v>2</v>
      </c>
    </row>
    <row r="1188" spans="1:7">
      <c r="A1188" t="s">
        <v>213</v>
      </c>
      <c r="B1188" t="s">
        <v>214</v>
      </c>
      <c r="C1188">
        <v>25</v>
      </c>
      <c r="D1188">
        <v>868</v>
      </c>
      <c r="E1188" t="s">
        <v>42</v>
      </c>
      <c r="F1188">
        <v>0</v>
      </c>
      <c r="G1188">
        <v>3</v>
      </c>
    </row>
    <row r="1189" spans="1:7">
      <c r="A1189" t="s">
        <v>213</v>
      </c>
      <c r="B1189" t="s">
        <v>214</v>
      </c>
      <c r="C1189">
        <v>26</v>
      </c>
      <c r="D1189">
        <v>869</v>
      </c>
      <c r="E1189" t="s">
        <v>43</v>
      </c>
      <c r="F1189">
        <v>100</v>
      </c>
      <c r="G1189">
        <v>2</v>
      </c>
    </row>
    <row r="1190" spans="1:7">
      <c r="A1190" t="s">
        <v>213</v>
      </c>
      <c r="B1190" t="s">
        <v>214</v>
      </c>
      <c r="C1190">
        <v>27</v>
      </c>
      <c r="D1190">
        <v>870</v>
      </c>
      <c r="E1190" t="s">
        <v>44</v>
      </c>
      <c r="F1190">
        <v>0</v>
      </c>
      <c r="G1190">
        <v>2</v>
      </c>
    </row>
    <row r="1191" spans="1:7">
      <c r="A1191" t="s">
        <v>213</v>
      </c>
      <c r="B1191" t="s">
        <v>214</v>
      </c>
      <c r="C1191">
        <v>28</v>
      </c>
      <c r="D1191">
        <v>871</v>
      </c>
      <c r="E1191" t="s">
        <v>45</v>
      </c>
      <c r="F1191">
        <v>0</v>
      </c>
      <c r="G1191">
        <v>4</v>
      </c>
    </row>
    <row r="1192" spans="1:7">
      <c r="A1192" t="s">
        <v>213</v>
      </c>
      <c r="B1192" t="s">
        <v>214</v>
      </c>
      <c r="C1192">
        <v>29</v>
      </c>
      <c r="D1192">
        <v>872</v>
      </c>
      <c r="E1192" t="s">
        <v>46</v>
      </c>
      <c r="F1192">
        <v>0</v>
      </c>
      <c r="G1192">
        <v>1</v>
      </c>
    </row>
    <row r="1193" spans="1:7">
      <c r="A1193" t="s">
        <v>221</v>
      </c>
      <c r="B1193" t="s">
        <v>222</v>
      </c>
      <c r="C1193">
        <v>1</v>
      </c>
      <c r="D1193">
        <v>846</v>
      </c>
      <c r="E1193" t="s">
        <v>9</v>
      </c>
      <c r="F1193">
        <v>0</v>
      </c>
      <c r="G1193">
        <v>1</v>
      </c>
    </row>
    <row r="1194" spans="1:7">
      <c r="A1194" t="s">
        <v>221</v>
      </c>
      <c r="B1194" t="s">
        <v>222</v>
      </c>
      <c r="C1194">
        <v>2</v>
      </c>
      <c r="D1194">
        <v>847</v>
      </c>
      <c r="E1194" t="s">
        <v>10</v>
      </c>
      <c r="F1194">
        <v>100</v>
      </c>
      <c r="G1194">
        <v>2</v>
      </c>
    </row>
    <row r="1195" spans="1:7">
      <c r="A1195" t="s">
        <v>221</v>
      </c>
      <c r="B1195" t="s">
        <v>222</v>
      </c>
      <c r="C1195">
        <v>3</v>
      </c>
      <c r="D1195">
        <v>848</v>
      </c>
      <c r="E1195" t="s">
        <v>11</v>
      </c>
      <c r="F1195">
        <v>0</v>
      </c>
      <c r="G1195">
        <v>1</v>
      </c>
    </row>
    <row r="1196" spans="1:7">
      <c r="A1196" t="s">
        <v>221</v>
      </c>
      <c r="B1196" t="s">
        <v>222</v>
      </c>
      <c r="C1196">
        <v>4</v>
      </c>
      <c r="D1196">
        <v>849</v>
      </c>
      <c r="E1196" t="s">
        <v>12</v>
      </c>
      <c r="F1196">
        <v>0</v>
      </c>
      <c r="G1196">
        <v>2</v>
      </c>
    </row>
    <row r="1197" spans="1:7">
      <c r="A1197" t="s">
        <v>221</v>
      </c>
      <c r="B1197" t="s">
        <v>222</v>
      </c>
      <c r="C1197">
        <v>5</v>
      </c>
      <c r="D1197">
        <v>850</v>
      </c>
      <c r="E1197" t="s">
        <v>13</v>
      </c>
      <c r="F1197">
        <v>0</v>
      </c>
      <c r="G1197">
        <v>3</v>
      </c>
    </row>
    <row r="1198" spans="1:7">
      <c r="A1198" t="s">
        <v>221</v>
      </c>
      <c r="B1198" t="s">
        <v>222</v>
      </c>
      <c r="C1198">
        <v>6</v>
      </c>
      <c r="D1198">
        <v>851</v>
      </c>
      <c r="E1198" t="s">
        <v>14</v>
      </c>
      <c r="F1198">
        <v>0</v>
      </c>
      <c r="G1198" t="s">
        <v>223</v>
      </c>
    </row>
    <row r="1199" spans="1:7">
      <c r="A1199" t="s">
        <v>221</v>
      </c>
      <c r="B1199" t="s">
        <v>222</v>
      </c>
      <c r="C1199">
        <v>7</v>
      </c>
      <c r="D1199">
        <v>853</v>
      </c>
      <c r="E1199" t="s">
        <v>16</v>
      </c>
      <c r="F1199">
        <v>0</v>
      </c>
      <c r="G1199" t="s">
        <v>224</v>
      </c>
    </row>
    <row r="1200" spans="1:7">
      <c r="A1200" t="s">
        <v>221</v>
      </c>
      <c r="B1200" t="s">
        <v>222</v>
      </c>
      <c r="C1200">
        <v>8</v>
      </c>
      <c r="D1200">
        <v>852</v>
      </c>
      <c r="E1200" t="s">
        <v>18</v>
      </c>
      <c r="F1200">
        <v>0</v>
      </c>
      <c r="G1200" t="s">
        <v>131</v>
      </c>
    </row>
    <row r="1201" spans="1:7">
      <c r="A1201" t="s">
        <v>221</v>
      </c>
      <c r="B1201" t="s">
        <v>222</v>
      </c>
      <c r="C1201">
        <v>8</v>
      </c>
      <c r="D1201">
        <v>852</v>
      </c>
      <c r="E1201" t="s">
        <v>18</v>
      </c>
      <c r="F1201">
        <v>0</v>
      </c>
      <c r="G1201" t="s">
        <v>62</v>
      </c>
    </row>
    <row r="1202" spans="1:7">
      <c r="A1202" t="s">
        <v>221</v>
      </c>
      <c r="B1202" t="s">
        <v>222</v>
      </c>
      <c r="C1202">
        <v>9</v>
      </c>
      <c r="D1202">
        <v>854</v>
      </c>
      <c r="E1202" t="s">
        <v>21</v>
      </c>
      <c r="F1202">
        <v>0</v>
      </c>
      <c r="G1202">
        <v>1</v>
      </c>
    </row>
    <row r="1203" spans="1:7">
      <c r="A1203" t="s">
        <v>221</v>
      </c>
      <c r="B1203" t="s">
        <v>222</v>
      </c>
      <c r="C1203">
        <v>10</v>
      </c>
      <c r="D1203">
        <v>855</v>
      </c>
      <c r="E1203" t="s">
        <v>22</v>
      </c>
      <c r="F1203">
        <v>100</v>
      </c>
      <c r="G1203">
        <v>3</v>
      </c>
    </row>
    <row r="1204" spans="1:7">
      <c r="A1204" t="s">
        <v>221</v>
      </c>
      <c r="B1204" t="s">
        <v>222</v>
      </c>
      <c r="C1204">
        <v>11</v>
      </c>
      <c r="D1204">
        <v>856</v>
      </c>
      <c r="E1204" t="s">
        <v>23</v>
      </c>
      <c r="F1204">
        <v>0</v>
      </c>
      <c r="G1204">
        <v>1</v>
      </c>
    </row>
    <row r="1205" spans="1:7">
      <c r="A1205" t="s">
        <v>221</v>
      </c>
      <c r="B1205" t="s">
        <v>222</v>
      </c>
      <c r="C1205">
        <v>12</v>
      </c>
      <c r="D1205">
        <v>858</v>
      </c>
      <c r="E1205" t="s">
        <v>24</v>
      </c>
      <c r="F1205">
        <v>0</v>
      </c>
      <c r="G1205">
        <v>3</v>
      </c>
    </row>
    <row r="1206" spans="1:7">
      <c r="A1206" t="s">
        <v>221</v>
      </c>
      <c r="B1206" t="s">
        <v>222</v>
      </c>
      <c r="C1206">
        <v>13</v>
      </c>
      <c r="D1206">
        <v>857</v>
      </c>
      <c r="E1206" t="s">
        <v>25</v>
      </c>
      <c r="F1206">
        <v>100</v>
      </c>
      <c r="G1206">
        <v>2</v>
      </c>
    </row>
    <row r="1207" spans="1:7">
      <c r="A1207" t="s">
        <v>221</v>
      </c>
      <c r="B1207" t="s">
        <v>222</v>
      </c>
      <c r="C1207">
        <v>14</v>
      </c>
      <c r="D1207">
        <v>873</v>
      </c>
      <c r="E1207" t="s">
        <v>26</v>
      </c>
      <c r="F1207">
        <v>100</v>
      </c>
      <c r="G1207">
        <v>4</v>
      </c>
    </row>
    <row r="1208" spans="1:7">
      <c r="A1208" t="s">
        <v>221</v>
      </c>
      <c r="B1208" t="s">
        <v>222</v>
      </c>
      <c r="C1208">
        <v>15</v>
      </c>
      <c r="D1208">
        <v>844</v>
      </c>
      <c r="E1208" t="s">
        <v>155</v>
      </c>
      <c r="F1208">
        <v>0</v>
      </c>
      <c r="G1208">
        <v>3</v>
      </c>
    </row>
    <row r="1209" spans="1:7">
      <c r="A1209" t="s">
        <v>221</v>
      </c>
      <c r="B1209" t="s">
        <v>222</v>
      </c>
      <c r="C1209">
        <v>16</v>
      </c>
      <c r="D1209">
        <v>859</v>
      </c>
      <c r="E1209" t="s">
        <v>27</v>
      </c>
      <c r="F1209">
        <v>0</v>
      </c>
      <c r="G1209" t="s">
        <v>225</v>
      </c>
    </row>
    <row r="1210" spans="1:7">
      <c r="A1210" t="s">
        <v>221</v>
      </c>
      <c r="B1210" t="s">
        <v>222</v>
      </c>
      <c r="C1210">
        <v>16</v>
      </c>
      <c r="D1210">
        <v>859</v>
      </c>
      <c r="E1210" t="s">
        <v>27</v>
      </c>
      <c r="F1210">
        <v>0</v>
      </c>
      <c r="G1210" t="s">
        <v>226</v>
      </c>
    </row>
    <row r="1211" spans="1:7">
      <c r="A1211" t="s">
        <v>221</v>
      </c>
      <c r="B1211" t="s">
        <v>222</v>
      </c>
      <c r="C1211">
        <v>16</v>
      </c>
      <c r="D1211">
        <v>859</v>
      </c>
      <c r="E1211" t="s">
        <v>27</v>
      </c>
      <c r="F1211">
        <v>0</v>
      </c>
      <c r="G1211" t="s">
        <v>227</v>
      </c>
    </row>
    <row r="1212" spans="1:7">
      <c r="A1212" t="s">
        <v>221</v>
      </c>
      <c r="B1212" t="s">
        <v>222</v>
      </c>
      <c r="C1212">
        <v>17</v>
      </c>
      <c r="D1212">
        <v>860</v>
      </c>
      <c r="E1212" t="s">
        <v>28</v>
      </c>
      <c r="F1212">
        <v>0</v>
      </c>
      <c r="G1212" t="s">
        <v>30</v>
      </c>
    </row>
    <row r="1213" spans="1:7">
      <c r="A1213" t="s">
        <v>221</v>
      </c>
      <c r="B1213" t="s">
        <v>222</v>
      </c>
      <c r="C1213">
        <v>18</v>
      </c>
      <c r="D1213">
        <v>861</v>
      </c>
      <c r="E1213" t="s">
        <v>31</v>
      </c>
      <c r="F1213">
        <v>0</v>
      </c>
      <c r="G1213" t="s">
        <v>62</v>
      </c>
    </row>
    <row r="1214" spans="1:7">
      <c r="A1214" t="s">
        <v>221</v>
      </c>
      <c r="B1214" t="s">
        <v>222</v>
      </c>
      <c r="C1214">
        <v>18</v>
      </c>
      <c r="D1214">
        <v>861</v>
      </c>
      <c r="E1214" t="s">
        <v>31</v>
      </c>
      <c r="F1214">
        <v>0</v>
      </c>
      <c r="G1214" t="s">
        <v>225</v>
      </c>
    </row>
    <row r="1215" spans="1:7">
      <c r="A1215" t="s">
        <v>221</v>
      </c>
      <c r="B1215" t="s">
        <v>222</v>
      </c>
      <c r="C1215">
        <v>18</v>
      </c>
      <c r="D1215">
        <v>861</v>
      </c>
      <c r="E1215" t="s">
        <v>31</v>
      </c>
      <c r="F1215">
        <v>0</v>
      </c>
      <c r="G1215" t="s">
        <v>30</v>
      </c>
    </row>
    <row r="1216" spans="1:7">
      <c r="A1216" t="s">
        <v>221</v>
      </c>
      <c r="B1216" t="s">
        <v>222</v>
      </c>
      <c r="C1216">
        <v>19</v>
      </c>
      <c r="D1216">
        <v>862</v>
      </c>
      <c r="E1216" t="s">
        <v>35</v>
      </c>
      <c r="F1216">
        <v>0</v>
      </c>
      <c r="G1216">
        <v>1</v>
      </c>
    </row>
    <row r="1217" spans="1:7">
      <c r="A1217" t="s">
        <v>221</v>
      </c>
      <c r="B1217" t="s">
        <v>222</v>
      </c>
      <c r="C1217">
        <v>20</v>
      </c>
      <c r="D1217">
        <v>863</v>
      </c>
      <c r="E1217" t="s">
        <v>36</v>
      </c>
      <c r="F1217">
        <v>0</v>
      </c>
      <c r="G1217" t="s">
        <v>144</v>
      </c>
    </row>
    <row r="1218" spans="1:7">
      <c r="A1218" t="s">
        <v>221</v>
      </c>
      <c r="B1218" t="s">
        <v>222</v>
      </c>
      <c r="C1218">
        <v>21</v>
      </c>
      <c r="D1218">
        <v>864</v>
      </c>
      <c r="E1218" t="s">
        <v>37</v>
      </c>
      <c r="F1218">
        <v>0</v>
      </c>
      <c r="G1218" t="s">
        <v>56</v>
      </c>
    </row>
    <row r="1219" spans="1:7">
      <c r="A1219" t="s">
        <v>221</v>
      </c>
      <c r="B1219" t="s">
        <v>222</v>
      </c>
      <c r="C1219">
        <v>22</v>
      </c>
      <c r="D1219">
        <v>865</v>
      </c>
      <c r="E1219" t="s">
        <v>39</v>
      </c>
      <c r="F1219">
        <v>100</v>
      </c>
      <c r="G1219">
        <v>1</v>
      </c>
    </row>
    <row r="1220" spans="1:7">
      <c r="A1220" t="s">
        <v>221</v>
      </c>
      <c r="B1220" t="s">
        <v>222</v>
      </c>
      <c r="C1220">
        <v>23</v>
      </c>
      <c r="D1220">
        <v>866</v>
      </c>
      <c r="E1220" t="s">
        <v>40</v>
      </c>
      <c r="F1220">
        <v>0</v>
      </c>
    </row>
    <row r="1221" spans="1:7">
      <c r="A1221" t="s">
        <v>221</v>
      </c>
      <c r="B1221" t="s">
        <v>222</v>
      </c>
      <c r="C1221">
        <v>24</v>
      </c>
      <c r="D1221">
        <v>867</v>
      </c>
      <c r="E1221" t="s">
        <v>41</v>
      </c>
      <c r="F1221">
        <v>0</v>
      </c>
    </row>
    <row r="1222" spans="1:7">
      <c r="A1222" t="s">
        <v>221</v>
      </c>
      <c r="B1222" t="s">
        <v>222</v>
      </c>
      <c r="C1222">
        <v>25</v>
      </c>
      <c r="D1222">
        <v>868</v>
      </c>
      <c r="E1222" t="s">
        <v>42</v>
      </c>
      <c r="F1222">
        <v>100</v>
      </c>
      <c r="G1222">
        <v>1</v>
      </c>
    </row>
    <row r="1223" spans="1:7">
      <c r="A1223" t="s">
        <v>221</v>
      </c>
      <c r="B1223" t="s">
        <v>222</v>
      </c>
      <c r="C1223">
        <v>26</v>
      </c>
      <c r="D1223">
        <v>869</v>
      </c>
      <c r="E1223" t="s">
        <v>43</v>
      </c>
      <c r="F1223">
        <v>0</v>
      </c>
    </row>
    <row r="1224" spans="1:7">
      <c r="A1224" t="s">
        <v>221</v>
      </c>
      <c r="B1224" t="s">
        <v>222</v>
      </c>
      <c r="C1224">
        <v>27</v>
      </c>
      <c r="D1224">
        <v>870</v>
      </c>
      <c r="E1224" t="s">
        <v>44</v>
      </c>
      <c r="F1224">
        <v>0</v>
      </c>
    </row>
    <row r="1225" spans="1:7">
      <c r="A1225" t="s">
        <v>221</v>
      </c>
      <c r="B1225" t="s">
        <v>222</v>
      </c>
      <c r="C1225">
        <v>28</v>
      </c>
      <c r="D1225">
        <v>871</v>
      </c>
      <c r="E1225" t="s">
        <v>45</v>
      </c>
      <c r="F1225">
        <v>0</v>
      </c>
    </row>
    <row r="1226" spans="1:7">
      <c r="A1226" t="s">
        <v>221</v>
      </c>
      <c r="B1226" t="s">
        <v>222</v>
      </c>
      <c r="C1226">
        <v>29</v>
      </c>
      <c r="D1226">
        <v>872</v>
      </c>
      <c r="E1226" t="s">
        <v>46</v>
      </c>
      <c r="F1226">
        <v>0</v>
      </c>
    </row>
    <row r="1227" spans="1:7">
      <c r="A1227" t="s">
        <v>112</v>
      </c>
      <c r="B1227" t="s">
        <v>113</v>
      </c>
      <c r="C1227">
        <v>1</v>
      </c>
      <c r="D1227">
        <v>846</v>
      </c>
      <c r="E1227" t="s">
        <v>9</v>
      </c>
      <c r="F1227">
        <v>100</v>
      </c>
      <c r="G1227">
        <v>2</v>
      </c>
    </row>
    <row r="1228" spans="1:7">
      <c r="A1228" t="s">
        <v>112</v>
      </c>
      <c r="B1228" t="s">
        <v>113</v>
      </c>
      <c r="C1228">
        <v>2</v>
      </c>
      <c r="D1228">
        <v>847</v>
      </c>
      <c r="E1228" t="s">
        <v>10</v>
      </c>
      <c r="F1228">
        <v>0</v>
      </c>
      <c r="G1228">
        <v>1</v>
      </c>
    </row>
    <row r="1229" spans="1:7">
      <c r="A1229" t="s">
        <v>112</v>
      </c>
      <c r="B1229" t="s">
        <v>113</v>
      </c>
      <c r="C1229">
        <v>3</v>
      </c>
      <c r="D1229">
        <v>848</v>
      </c>
      <c r="E1229" t="s">
        <v>11</v>
      </c>
      <c r="F1229">
        <v>0</v>
      </c>
      <c r="G1229">
        <v>1</v>
      </c>
    </row>
    <row r="1230" spans="1:7">
      <c r="A1230" t="s">
        <v>112</v>
      </c>
      <c r="B1230" t="s">
        <v>113</v>
      </c>
      <c r="C1230">
        <v>4</v>
      </c>
      <c r="D1230">
        <v>849</v>
      </c>
      <c r="E1230" t="s">
        <v>12</v>
      </c>
      <c r="F1230">
        <v>0</v>
      </c>
    </row>
    <row r="1231" spans="1:7">
      <c r="A1231" t="s">
        <v>112</v>
      </c>
      <c r="B1231" t="s">
        <v>113</v>
      </c>
      <c r="C1231">
        <v>5</v>
      </c>
      <c r="D1231">
        <v>850</v>
      </c>
      <c r="E1231" t="s">
        <v>13</v>
      </c>
      <c r="F1231">
        <v>100</v>
      </c>
      <c r="G1231">
        <v>1</v>
      </c>
    </row>
    <row r="1232" spans="1:7">
      <c r="A1232" t="s">
        <v>112</v>
      </c>
      <c r="B1232" t="s">
        <v>113</v>
      </c>
      <c r="C1232">
        <v>6</v>
      </c>
      <c r="D1232">
        <v>851</v>
      </c>
      <c r="E1232" t="s">
        <v>14</v>
      </c>
      <c r="F1232">
        <v>0</v>
      </c>
      <c r="G1232" t="s">
        <v>34</v>
      </c>
    </row>
    <row r="1233" spans="1:7">
      <c r="A1233" t="s">
        <v>112</v>
      </c>
      <c r="B1233" t="s">
        <v>113</v>
      </c>
      <c r="C1233">
        <v>7</v>
      </c>
      <c r="D1233">
        <v>853</v>
      </c>
      <c r="E1233" t="s">
        <v>16</v>
      </c>
      <c r="F1233">
        <v>0</v>
      </c>
      <c r="G1233" t="s">
        <v>34</v>
      </c>
    </row>
    <row r="1234" spans="1:7">
      <c r="A1234" t="s">
        <v>112</v>
      </c>
      <c r="B1234" t="s">
        <v>113</v>
      </c>
      <c r="C1234">
        <v>8</v>
      </c>
      <c r="D1234">
        <v>852</v>
      </c>
      <c r="E1234" t="s">
        <v>18</v>
      </c>
      <c r="F1234">
        <v>0</v>
      </c>
      <c r="G1234" t="s">
        <v>34</v>
      </c>
    </row>
    <row r="1235" spans="1:7">
      <c r="A1235" t="s">
        <v>112</v>
      </c>
      <c r="B1235" t="s">
        <v>113</v>
      </c>
      <c r="C1235">
        <v>8</v>
      </c>
      <c r="D1235">
        <v>852</v>
      </c>
      <c r="E1235" t="s">
        <v>18</v>
      </c>
      <c r="F1235">
        <v>0</v>
      </c>
      <c r="G1235" t="s">
        <v>34</v>
      </c>
    </row>
    <row r="1236" spans="1:7">
      <c r="A1236" t="s">
        <v>112</v>
      </c>
      <c r="B1236" t="s">
        <v>113</v>
      </c>
      <c r="C1236">
        <v>9</v>
      </c>
      <c r="D1236">
        <v>854</v>
      </c>
      <c r="E1236" t="s">
        <v>21</v>
      </c>
      <c r="F1236">
        <v>0</v>
      </c>
    </row>
    <row r="1237" spans="1:7">
      <c r="A1237" t="s">
        <v>112</v>
      </c>
      <c r="B1237" t="s">
        <v>113</v>
      </c>
      <c r="C1237">
        <v>10</v>
      </c>
      <c r="D1237">
        <v>855</v>
      </c>
      <c r="E1237" t="s">
        <v>22</v>
      </c>
      <c r="F1237">
        <v>0</v>
      </c>
    </row>
    <row r="1238" spans="1:7">
      <c r="A1238" t="s">
        <v>112</v>
      </c>
      <c r="B1238" t="s">
        <v>113</v>
      </c>
      <c r="C1238">
        <v>11</v>
      </c>
      <c r="D1238">
        <v>856</v>
      </c>
      <c r="E1238" t="s">
        <v>23</v>
      </c>
      <c r="F1238">
        <v>0</v>
      </c>
    </row>
    <row r="1239" spans="1:7">
      <c r="A1239" t="s">
        <v>112</v>
      </c>
      <c r="B1239" t="s">
        <v>113</v>
      </c>
      <c r="C1239">
        <v>12</v>
      </c>
      <c r="D1239">
        <v>858</v>
      </c>
      <c r="E1239" t="s">
        <v>24</v>
      </c>
      <c r="F1239">
        <v>0</v>
      </c>
    </row>
    <row r="1240" spans="1:7">
      <c r="A1240" t="s">
        <v>112</v>
      </c>
      <c r="B1240" t="s">
        <v>113</v>
      </c>
      <c r="C1240">
        <v>13</v>
      </c>
      <c r="D1240">
        <v>857</v>
      </c>
      <c r="E1240" t="s">
        <v>25</v>
      </c>
      <c r="F1240">
        <v>0</v>
      </c>
    </row>
    <row r="1241" spans="1:7">
      <c r="A1241" t="s">
        <v>112</v>
      </c>
      <c r="B1241" t="s">
        <v>113</v>
      </c>
      <c r="C1241">
        <v>14</v>
      </c>
      <c r="D1241">
        <v>873</v>
      </c>
      <c r="E1241" t="s">
        <v>26</v>
      </c>
      <c r="F1241">
        <v>0</v>
      </c>
    </row>
    <row r="1242" spans="1:7">
      <c r="A1242" t="s">
        <v>112</v>
      </c>
      <c r="B1242" t="s">
        <v>113</v>
      </c>
      <c r="C1242">
        <v>15</v>
      </c>
      <c r="D1242">
        <v>844</v>
      </c>
      <c r="E1242" t="s">
        <v>155</v>
      </c>
      <c r="F1242">
        <v>0</v>
      </c>
    </row>
    <row r="1243" spans="1:7">
      <c r="A1243" t="s">
        <v>112</v>
      </c>
      <c r="B1243" t="s">
        <v>113</v>
      </c>
      <c r="C1243">
        <v>16</v>
      </c>
      <c r="D1243">
        <v>859</v>
      </c>
      <c r="E1243" t="s">
        <v>27</v>
      </c>
      <c r="F1243">
        <v>0</v>
      </c>
      <c r="G1243" t="s">
        <v>34</v>
      </c>
    </row>
    <row r="1244" spans="1:7">
      <c r="A1244" t="s">
        <v>112</v>
      </c>
      <c r="B1244" t="s">
        <v>113</v>
      </c>
      <c r="C1244">
        <v>16</v>
      </c>
      <c r="D1244">
        <v>859</v>
      </c>
      <c r="E1244" t="s">
        <v>27</v>
      </c>
      <c r="F1244">
        <v>0</v>
      </c>
      <c r="G1244" t="s">
        <v>34</v>
      </c>
    </row>
    <row r="1245" spans="1:7">
      <c r="A1245" t="s">
        <v>112</v>
      </c>
      <c r="B1245" t="s">
        <v>113</v>
      </c>
      <c r="C1245">
        <v>16</v>
      </c>
      <c r="D1245">
        <v>859</v>
      </c>
      <c r="E1245" t="s">
        <v>27</v>
      </c>
      <c r="F1245">
        <v>0</v>
      </c>
      <c r="G1245" t="s">
        <v>34</v>
      </c>
    </row>
    <row r="1246" spans="1:7">
      <c r="A1246" t="s">
        <v>112</v>
      </c>
      <c r="B1246" t="s">
        <v>113</v>
      </c>
      <c r="C1246">
        <v>17</v>
      </c>
      <c r="D1246">
        <v>860</v>
      </c>
      <c r="E1246" t="s">
        <v>28</v>
      </c>
      <c r="F1246">
        <v>0</v>
      </c>
      <c r="G1246" t="s">
        <v>34</v>
      </c>
    </row>
    <row r="1247" spans="1:7">
      <c r="A1247" t="s">
        <v>112</v>
      </c>
      <c r="B1247" t="s">
        <v>113</v>
      </c>
      <c r="C1247">
        <v>18</v>
      </c>
      <c r="D1247">
        <v>861</v>
      </c>
      <c r="E1247" t="s">
        <v>31</v>
      </c>
      <c r="F1247">
        <v>0</v>
      </c>
      <c r="G1247" t="s">
        <v>34</v>
      </c>
    </row>
    <row r="1248" spans="1:7">
      <c r="A1248" t="s">
        <v>112</v>
      </c>
      <c r="B1248" t="s">
        <v>113</v>
      </c>
      <c r="C1248">
        <v>18</v>
      </c>
      <c r="D1248">
        <v>861</v>
      </c>
      <c r="E1248" t="s">
        <v>31</v>
      </c>
      <c r="F1248">
        <v>0</v>
      </c>
      <c r="G1248" t="s">
        <v>34</v>
      </c>
    </row>
    <row r="1249" spans="1:7">
      <c r="A1249" t="s">
        <v>112</v>
      </c>
      <c r="B1249" t="s">
        <v>113</v>
      </c>
      <c r="C1249">
        <v>18</v>
      </c>
      <c r="D1249">
        <v>861</v>
      </c>
      <c r="E1249" t="s">
        <v>31</v>
      </c>
      <c r="F1249">
        <v>0</v>
      </c>
      <c r="G1249" t="s">
        <v>34</v>
      </c>
    </row>
    <row r="1250" spans="1:7">
      <c r="A1250" t="s">
        <v>112</v>
      </c>
      <c r="B1250" t="s">
        <v>113</v>
      </c>
      <c r="C1250">
        <v>19</v>
      </c>
      <c r="D1250">
        <v>862</v>
      </c>
      <c r="E1250" t="s">
        <v>35</v>
      </c>
      <c r="F1250">
        <v>0</v>
      </c>
    </row>
    <row r="1251" spans="1:7">
      <c r="A1251" t="s">
        <v>112</v>
      </c>
      <c r="B1251" t="s">
        <v>113</v>
      </c>
      <c r="C1251">
        <v>20</v>
      </c>
      <c r="D1251">
        <v>863</v>
      </c>
      <c r="E1251" t="s">
        <v>36</v>
      </c>
      <c r="F1251">
        <v>0</v>
      </c>
      <c r="G1251" t="s">
        <v>34</v>
      </c>
    </row>
    <row r="1252" spans="1:7">
      <c r="A1252" t="s">
        <v>112</v>
      </c>
      <c r="B1252" t="s">
        <v>113</v>
      </c>
      <c r="C1252">
        <v>21</v>
      </c>
      <c r="D1252">
        <v>864</v>
      </c>
      <c r="E1252" t="s">
        <v>37</v>
      </c>
      <c r="F1252">
        <v>0</v>
      </c>
      <c r="G1252" t="s">
        <v>56</v>
      </c>
    </row>
    <row r="1253" spans="1:7">
      <c r="A1253" t="s">
        <v>112</v>
      </c>
      <c r="B1253" t="s">
        <v>113</v>
      </c>
      <c r="C1253">
        <v>22</v>
      </c>
      <c r="D1253">
        <v>865</v>
      </c>
      <c r="E1253" t="s">
        <v>39</v>
      </c>
      <c r="F1253">
        <v>0</v>
      </c>
    </row>
    <row r="1254" spans="1:7">
      <c r="A1254" t="s">
        <v>112</v>
      </c>
      <c r="B1254" t="s">
        <v>113</v>
      </c>
      <c r="C1254">
        <v>23</v>
      </c>
      <c r="D1254">
        <v>866</v>
      </c>
      <c r="E1254" t="s">
        <v>40</v>
      </c>
      <c r="F1254">
        <v>0</v>
      </c>
    </row>
    <row r="1255" spans="1:7">
      <c r="A1255" t="s">
        <v>112</v>
      </c>
      <c r="B1255" t="s">
        <v>113</v>
      </c>
      <c r="C1255">
        <v>24</v>
      </c>
      <c r="D1255">
        <v>867</v>
      </c>
      <c r="E1255" t="s">
        <v>41</v>
      </c>
      <c r="F1255">
        <v>0</v>
      </c>
    </row>
    <row r="1256" spans="1:7">
      <c r="A1256" t="s">
        <v>112</v>
      </c>
      <c r="B1256" t="s">
        <v>113</v>
      </c>
      <c r="C1256">
        <v>25</v>
      </c>
      <c r="D1256">
        <v>868</v>
      </c>
      <c r="E1256" t="s">
        <v>42</v>
      </c>
      <c r="F1256">
        <v>0</v>
      </c>
    </row>
    <row r="1257" spans="1:7">
      <c r="A1257" t="s">
        <v>112</v>
      </c>
      <c r="B1257" t="s">
        <v>113</v>
      </c>
      <c r="C1257">
        <v>26</v>
      </c>
      <c r="D1257">
        <v>869</v>
      </c>
      <c r="E1257" t="s">
        <v>43</v>
      </c>
      <c r="F1257">
        <v>0</v>
      </c>
    </row>
    <row r="1258" spans="1:7">
      <c r="A1258" t="s">
        <v>112</v>
      </c>
      <c r="B1258" t="s">
        <v>113</v>
      </c>
      <c r="C1258">
        <v>27</v>
      </c>
      <c r="D1258">
        <v>870</v>
      </c>
      <c r="E1258" t="s">
        <v>44</v>
      </c>
      <c r="F1258">
        <v>0</v>
      </c>
    </row>
    <row r="1259" spans="1:7">
      <c r="A1259" t="s">
        <v>112</v>
      </c>
      <c r="B1259" t="s">
        <v>113</v>
      </c>
      <c r="C1259">
        <v>28</v>
      </c>
      <c r="D1259">
        <v>871</v>
      </c>
      <c r="E1259" t="s">
        <v>45</v>
      </c>
      <c r="F1259">
        <v>0</v>
      </c>
    </row>
    <row r="1260" spans="1:7">
      <c r="A1260" t="s">
        <v>112</v>
      </c>
      <c r="B1260" t="s">
        <v>113</v>
      </c>
      <c r="C1260">
        <v>29</v>
      </c>
      <c r="D1260">
        <v>872</v>
      </c>
      <c r="E1260" t="s">
        <v>46</v>
      </c>
      <c r="F1260">
        <v>0</v>
      </c>
    </row>
    <row r="1261" spans="1:7">
      <c r="A1261" t="s">
        <v>228</v>
      </c>
      <c r="B1261" t="s">
        <v>229</v>
      </c>
      <c r="C1261">
        <v>1</v>
      </c>
      <c r="D1261">
        <v>846</v>
      </c>
      <c r="E1261" t="s">
        <v>9</v>
      </c>
      <c r="F1261">
        <v>100</v>
      </c>
      <c r="G1261">
        <v>2</v>
      </c>
    </row>
    <row r="1262" spans="1:7">
      <c r="A1262" t="s">
        <v>228</v>
      </c>
      <c r="B1262" t="s">
        <v>229</v>
      </c>
      <c r="C1262">
        <v>2</v>
      </c>
      <c r="D1262">
        <v>847</v>
      </c>
      <c r="E1262" t="s">
        <v>10</v>
      </c>
      <c r="F1262">
        <v>100</v>
      </c>
      <c r="G1262">
        <v>2</v>
      </c>
    </row>
    <row r="1263" spans="1:7">
      <c r="A1263" t="s">
        <v>228</v>
      </c>
      <c r="B1263" t="s">
        <v>229</v>
      </c>
      <c r="C1263">
        <v>3</v>
      </c>
      <c r="D1263">
        <v>848</v>
      </c>
      <c r="E1263" t="s">
        <v>11</v>
      </c>
      <c r="F1263">
        <v>100</v>
      </c>
      <c r="G1263">
        <v>2</v>
      </c>
    </row>
    <row r="1264" spans="1:7">
      <c r="A1264" t="s">
        <v>228</v>
      </c>
      <c r="B1264" t="s">
        <v>229</v>
      </c>
      <c r="C1264">
        <v>4</v>
      </c>
      <c r="D1264">
        <v>849</v>
      </c>
      <c r="E1264" t="s">
        <v>12</v>
      </c>
      <c r="F1264">
        <v>100</v>
      </c>
      <c r="G1264">
        <v>1</v>
      </c>
    </row>
    <row r="1265" spans="1:7">
      <c r="A1265" t="s">
        <v>228</v>
      </c>
      <c r="B1265" t="s">
        <v>229</v>
      </c>
      <c r="C1265">
        <v>5</v>
      </c>
      <c r="D1265">
        <v>850</v>
      </c>
      <c r="E1265" t="s">
        <v>13</v>
      </c>
      <c r="F1265">
        <v>100</v>
      </c>
      <c r="G1265">
        <v>1</v>
      </c>
    </row>
    <row r="1266" spans="1:7">
      <c r="A1266" t="s">
        <v>228</v>
      </c>
      <c r="B1266" t="s">
        <v>229</v>
      </c>
      <c r="C1266">
        <v>6</v>
      </c>
      <c r="D1266">
        <v>851</v>
      </c>
      <c r="E1266" t="s">
        <v>14</v>
      </c>
      <c r="F1266">
        <v>100</v>
      </c>
      <c r="G1266" t="s">
        <v>15</v>
      </c>
    </row>
    <row r="1267" spans="1:7">
      <c r="A1267" t="s">
        <v>228</v>
      </c>
      <c r="B1267" t="s">
        <v>229</v>
      </c>
      <c r="C1267">
        <v>7</v>
      </c>
      <c r="D1267">
        <v>853</v>
      </c>
      <c r="E1267" t="s">
        <v>16</v>
      </c>
      <c r="F1267">
        <v>100</v>
      </c>
      <c r="G1267" t="s">
        <v>118</v>
      </c>
    </row>
    <row r="1268" spans="1:7">
      <c r="A1268" t="s">
        <v>228</v>
      </c>
      <c r="B1268" t="s">
        <v>229</v>
      </c>
      <c r="C1268">
        <v>8</v>
      </c>
      <c r="D1268">
        <v>852</v>
      </c>
      <c r="E1268" t="s">
        <v>18</v>
      </c>
      <c r="F1268">
        <v>50</v>
      </c>
      <c r="G1268" t="s">
        <v>19</v>
      </c>
    </row>
    <row r="1269" spans="1:7">
      <c r="A1269" t="s">
        <v>228</v>
      </c>
      <c r="B1269" t="s">
        <v>229</v>
      </c>
      <c r="C1269">
        <v>8</v>
      </c>
      <c r="D1269">
        <v>852</v>
      </c>
      <c r="E1269" t="s">
        <v>18</v>
      </c>
      <c r="F1269">
        <v>50</v>
      </c>
      <c r="G1269" t="s">
        <v>20</v>
      </c>
    </row>
    <row r="1270" spans="1:7">
      <c r="A1270" t="s">
        <v>228</v>
      </c>
      <c r="B1270" t="s">
        <v>229</v>
      </c>
      <c r="C1270">
        <v>9</v>
      </c>
      <c r="D1270">
        <v>854</v>
      </c>
      <c r="E1270" t="s">
        <v>21</v>
      </c>
      <c r="F1270">
        <v>100</v>
      </c>
      <c r="G1270">
        <v>3</v>
      </c>
    </row>
    <row r="1271" spans="1:7">
      <c r="A1271" t="s">
        <v>228</v>
      </c>
      <c r="B1271" t="s">
        <v>229</v>
      </c>
      <c r="C1271">
        <v>10</v>
      </c>
      <c r="D1271">
        <v>855</v>
      </c>
      <c r="E1271" t="s">
        <v>22</v>
      </c>
      <c r="F1271">
        <v>0</v>
      </c>
    </row>
    <row r="1272" spans="1:7">
      <c r="A1272" t="s">
        <v>228</v>
      </c>
      <c r="B1272" t="s">
        <v>229</v>
      </c>
      <c r="C1272">
        <v>11</v>
      </c>
      <c r="D1272">
        <v>856</v>
      </c>
      <c r="E1272" t="s">
        <v>23</v>
      </c>
      <c r="F1272">
        <v>100</v>
      </c>
      <c r="G1272">
        <v>2</v>
      </c>
    </row>
    <row r="1273" spans="1:7">
      <c r="A1273" t="s">
        <v>228</v>
      </c>
      <c r="B1273" t="s">
        <v>229</v>
      </c>
      <c r="C1273">
        <v>12</v>
      </c>
      <c r="D1273">
        <v>858</v>
      </c>
      <c r="E1273" t="s">
        <v>24</v>
      </c>
      <c r="F1273">
        <v>0</v>
      </c>
      <c r="G1273">
        <v>4</v>
      </c>
    </row>
    <row r="1274" spans="1:7">
      <c r="A1274" t="s">
        <v>228</v>
      </c>
      <c r="B1274" t="s">
        <v>229</v>
      </c>
      <c r="C1274">
        <v>13</v>
      </c>
      <c r="D1274">
        <v>857</v>
      </c>
      <c r="E1274" t="s">
        <v>25</v>
      </c>
      <c r="F1274">
        <v>100</v>
      </c>
      <c r="G1274">
        <v>2</v>
      </c>
    </row>
    <row r="1275" spans="1:7">
      <c r="A1275" t="s">
        <v>228</v>
      </c>
      <c r="B1275" t="s">
        <v>229</v>
      </c>
      <c r="C1275">
        <v>14</v>
      </c>
      <c r="D1275">
        <v>873</v>
      </c>
      <c r="E1275" t="s">
        <v>26</v>
      </c>
      <c r="F1275">
        <v>0</v>
      </c>
      <c r="G1275">
        <v>2</v>
      </c>
    </row>
    <row r="1276" spans="1:7">
      <c r="A1276" t="s">
        <v>228</v>
      </c>
      <c r="B1276" t="s">
        <v>229</v>
      </c>
      <c r="C1276">
        <v>15</v>
      </c>
      <c r="D1276">
        <v>844</v>
      </c>
      <c r="E1276" t="s">
        <v>155</v>
      </c>
      <c r="F1276">
        <v>100</v>
      </c>
      <c r="G1276">
        <v>1</v>
      </c>
    </row>
    <row r="1277" spans="1:7">
      <c r="A1277" t="s">
        <v>228</v>
      </c>
      <c r="B1277" t="s">
        <v>229</v>
      </c>
      <c r="C1277">
        <v>16</v>
      </c>
      <c r="D1277">
        <v>859</v>
      </c>
      <c r="E1277" t="s">
        <v>27</v>
      </c>
      <c r="F1277">
        <v>0</v>
      </c>
      <c r="G1277" t="s">
        <v>34</v>
      </c>
    </row>
    <row r="1278" spans="1:7">
      <c r="A1278" t="s">
        <v>228</v>
      </c>
      <c r="B1278" t="s">
        <v>229</v>
      </c>
      <c r="C1278">
        <v>16</v>
      </c>
      <c r="D1278">
        <v>859</v>
      </c>
      <c r="E1278" t="s">
        <v>27</v>
      </c>
      <c r="F1278">
        <v>0</v>
      </c>
      <c r="G1278" t="s">
        <v>34</v>
      </c>
    </row>
    <row r="1279" spans="1:7">
      <c r="A1279" t="s">
        <v>228</v>
      </c>
      <c r="B1279" t="s">
        <v>229</v>
      </c>
      <c r="C1279">
        <v>16</v>
      </c>
      <c r="D1279">
        <v>859</v>
      </c>
      <c r="E1279" t="s">
        <v>27</v>
      </c>
      <c r="F1279">
        <v>0</v>
      </c>
      <c r="G1279" t="s">
        <v>34</v>
      </c>
    </row>
    <row r="1280" spans="1:7">
      <c r="A1280" t="s">
        <v>228</v>
      </c>
      <c r="B1280" t="s">
        <v>229</v>
      </c>
      <c r="C1280">
        <v>17</v>
      </c>
      <c r="D1280">
        <v>860</v>
      </c>
      <c r="E1280" t="s">
        <v>28</v>
      </c>
      <c r="F1280">
        <v>0</v>
      </c>
      <c r="G1280" t="s">
        <v>34</v>
      </c>
    </row>
    <row r="1281" spans="1:7">
      <c r="A1281" t="s">
        <v>228</v>
      </c>
      <c r="B1281" t="s">
        <v>229</v>
      </c>
      <c r="C1281">
        <v>18</v>
      </c>
      <c r="D1281">
        <v>861</v>
      </c>
      <c r="E1281" t="s">
        <v>31</v>
      </c>
      <c r="F1281">
        <v>67</v>
      </c>
      <c r="G1281" t="s">
        <v>145</v>
      </c>
    </row>
    <row r="1282" spans="1:7">
      <c r="A1282" t="s">
        <v>228</v>
      </c>
      <c r="B1282" t="s">
        <v>229</v>
      </c>
      <c r="C1282">
        <v>18</v>
      </c>
      <c r="D1282">
        <v>861</v>
      </c>
      <c r="E1282" t="s">
        <v>31</v>
      </c>
      <c r="F1282">
        <v>67</v>
      </c>
      <c r="G1282" t="s">
        <v>146</v>
      </c>
    </row>
    <row r="1283" spans="1:7">
      <c r="A1283" t="s">
        <v>228</v>
      </c>
      <c r="B1283" t="s">
        <v>229</v>
      </c>
      <c r="C1283">
        <v>18</v>
      </c>
      <c r="D1283">
        <v>861</v>
      </c>
      <c r="E1283" t="s">
        <v>31</v>
      </c>
      <c r="F1283">
        <v>67</v>
      </c>
      <c r="G1283" t="s">
        <v>230</v>
      </c>
    </row>
    <row r="1284" spans="1:7">
      <c r="A1284" t="s">
        <v>228</v>
      </c>
      <c r="B1284" t="s">
        <v>229</v>
      </c>
      <c r="C1284">
        <v>19</v>
      </c>
      <c r="D1284">
        <v>862</v>
      </c>
      <c r="E1284" t="s">
        <v>35</v>
      </c>
      <c r="F1284">
        <v>100</v>
      </c>
      <c r="G1284">
        <v>2</v>
      </c>
    </row>
    <row r="1285" spans="1:7">
      <c r="A1285" t="s">
        <v>228</v>
      </c>
      <c r="B1285" t="s">
        <v>229</v>
      </c>
      <c r="C1285">
        <v>20</v>
      </c>
      <c r="D1285">
        <v>863</v>
      </c>
      <c r="E1285" t="s">
        <v>36</v>
      </c>
      <c r="F1285">
        <v>100</v>
      </c>
      <c r="G1285" t="s">
        <v>148</v>
      </c>
    </row>
    <row r="1286" spans="1:7">
      <c r="A1286" t="s">
        <v>228</v>
      </c>
      <c r="B1286" t="s">
        <v>229</v>
      </c>
      <c r="C1286">
        <v>21</v>
      </c>
      <c r="D1286">
        <v>864</v>
      </c>
      <c r="E1286" t="s">
        <v>37</v>
      </c>
      <c r="F1286">
        <v>100</v>
      </c>
      <c r="G1286" t="s">
        <v>86</v>
      </c>
    </row>
    <row r="1287" spans="1:7">
      <c r="A1287" t="s">
        <v>228</v>
      </c>
      <c r="B1287" t="s">
        <v>229</v>
      </c>
      <c r="C1287">
        <v>22</v>
      </c>
      <c r="D1287">
        <v>865</v>
      </c>
      <c r="E1287" t="s">
        <v>39</v>
      </c>
      <c r="F1287">
        <v>100</v>
      </c>
      <c r="G1287">
        <v>1</v>
      </c>
    </row>
    <row r="1288" spans="1:7">
      <c r="A1288" t="s">
        <v>228</v>
      </c>
      <c r="B1288" t="s">
        <v>229</v>
      </c>
      <c r="C1288">
        <v>23</v>
      </c>
      <c r="D1288">
        <v>866</v>
      </c>
      <c r="E1288" t="s">
        <v>40</v>
      </c>
      <c r="F1288">
        <v>100</v>
      </c>
      <c r="G1288">
        <v>1</v>
      </c>
    </row>
    <row r="1289" spans="1:7">
      <c r="A1289" t="s">
        <v>228</v>
      </c>
      <c r="B1289" t="s">
        <v>229</v>
      </c>
      <c r="C1289">
        <v>24</v>
      </c>
      <c r="D1289">
        <v>867</v>
      </c>
      <c r="E1289" t="s">
        <v>41</v>
      </c>
      <c r="F1289">
        <v>100</v>
      </c>
      <c r="G1289">
        <v>2</v>
      </c>
    </row>
    <row r="1290" spans="1:7">
      <c r="A1290" t="s">
        <v>228</v>
      </c>
      <c r="B1290" t="s">
        <v>229</v>
      </c>
      <c r="C1290">
        <v>25</v>
      </c>
      <c r="D1290">
        <v>868</v>
      </c>
      <c r="E1290" t="s">
        <v>42</v>
      </c>
      <c r="F1290">
        <v>0</v>
      </c>
    </row>
    <row r="1291" spans="1:7">
      <c r="A1291" t="s">
        <v>228</v>
      </c>
      <c r="B1291" t="s">
        <v>229</v>
      </c>
      <c r="C1291">
        <v>26</v>
      </c>
      <c r="D1291">
        <v>869</v>
      </c>
      <c r="E1291" t="s">
        <v>43</v>
      </c>
      <c r="F1291">
        <v>0</v>
      </c>
    </row>
    <row r="1292" spans="1:7">
      <c r="A1292" t="s">
        <v>228</v>
      </c>
      <c r="B1292" t="s">
        <v>229</v>
      </c>
      <c r="C1292">
        <v>27</v>
      </c>
      <c r="D1292">
        <v>870</v>
      </c>
      <c r="E1292" t="s">
        <v>44</v>
      </c>
      <c r="F1292">
        <v>100</v>
      </c>
      <c r="G1292">
        <v>1</v>
      </c>
    </row>
    <row r="1293" spans="1:7">
      <c r="A1293" t="s">
        <v>228</v>
      </c>
      <c r="B1293" t="s">
        <v>229</v>
      </c>
      <c r="C1293">
        <v>28</v>
      </c>
      <c r="D1293">
        <v>871</v>
      </c>
      <c r="E1293" t="s">
        <v>45</v>
      </c>
      <c r="F1293">
        <v>100</v>
      </c>
      <c r="G1293">
        <v>1</v>
      </c>
    </row>
    <row r="1294" spans="1:7">
      <c r="A1294" t="s">
        <v>228</v>
      </c>
      <c r="B1294" t="s">
        <v>229</v>
      </c>
      <c r="C1294">
        <v>29</v>
      </c>
      <c r="D1294">
        <v>872</v>
      </c>
      <c r="E1294" t="s">
        <v>46</v>
      </c>
      <c r="F1294">
        <v>0</v>
      </c>
      <c r="G1294">
        <v>5</v>
      </c>
    </row>
    <row r="1295" spans="1:7">
      <c r="A1295" t="s">
        <v>231</v>
      </c>
      <c r="B1295" t="s">
        <v>232</v>
      </c>
      <c r="C1295">
        <v>1</v>
      </c>
      <c r="D1295">
        <v>846</v>
      </c>
      <c r="E1295" t="s">
        <v>9</v>
      </c>
      <c r="F1295">
        <v>100</v>
      </c>
      <c r="G1295">
        <v>2</v>
      </c>
    </row>
    <row r="1296" spans="1:7">
      <c r="A1296" t="s">
        <v>231</v>
      </c>
      <c r="B1296" t="s">
        <v>232</v>
      </c>
      <c r="C1296">
        <v>2</v>
      </c>
      <c r="D1296">
        <v>847</v>
      </c>
      <c r="E1296" t="s">
        <v>10</v>
      </c>
      <c r="F1296">
        <v>0</v>
      </c>
      <c r="G1296">
        <v>1</v>
      </c>
    </row>
    <row r="1297" spans="1:7">
      <c r="A1297" t="s">
        <v>231</v>
      </c>
      <c r="B1297" t="s">
        <v>232</v>
      </c>
      <c r="C1297">
        <v>3</v>
      </c>
      <c r="D1297">
        <v>848</v>
      </c>
      <c r="E1297" t="s">
        <v>11</v>
      </c>
      <c r="F1297">
        <v>100</v>
      </c>
      <c r="G1297">
        <v>2</v>
      </c>
    </row>
    <row r="1298" spans="1:7">
      <c r="A1298" t="s">
        <v>231</v>
      </c>
      <c r="B1298" t="s">
        <v>232</v>
      </c>
      <c r="C1298">
        <v>4</v>
      </c>
      <c r="D1298">
        <v>849</v>
      </c>
      <c r="E1298" t="s">
        <v>12</v>
      </c>
      <c r="F1298">
        <v>0</v>
      </c>
      <c r="G1298">
        <v>4</v>
      </c>
    </row>
    <row r="1299" spans="1:7">
      <c r="A1299" t="s">
        <v>231</v>
      </c>
      <c r="B1299" t="s">
        <v>232</v>
      </c>
      <c r="C1299">
        <v>5</v>
      </c>
      <c r="D1299">
        <v>850</v>
      </c>
      <c r="E1299" t="s">
        <v>13</v>
      </c>
      <c r="F1299">
        <v>100</v>
      </c>
      <c r="G1299">
        <v>1</v>
      </c>
    </row>
    <row r="1300" spans="1:7">
      <c r="A1300" t="s">
        <v>231</v>
      </c>
      <c r="B1300" t="s">
        <v>232</v>
      </c>
      <c r="C1300">
        <v>6</v>
      </c>
      <c r="D1300">
        <v>851</v>
      </c>
      <c r="E1300" t="s">
        <v>14</v>
      </c>
      <c r="F1300">
        <v>100</v>
      </c>
      <c r="G1300" t="s">
        <v>15</v>
      </c>
    </row>
    <row r="1301" spans="1:7">
      <c r="A1301" t="s">
        <v>231</v>
      </c>
      <c r="B1301" t="s">
        <v>232</v>
      </c>
      <c r="C1301">
        <v>7</v>
      </c>
      <c r="D1301">
        <v>853</v>
      </c>
      <c r="E1301" t="s">
        <v>16</v>
      </c>
      <c r="F1301">
        <v>0</v>
      </c>
      <c r="G1301" t="s">
        <v>32</v>
      </c>
    </row>
    <row r="1302" spans="1:7">
      <c r="A1302" t="s">
        <v>231</v>
      </c>
      <c r="B1302" t="s">
        <v>232</v>
      </c>
      <c r="C1302">
        <v>8</v>
      </c>
      <c r="D1302">
        <v>852</v>
      </c>
      <c r="E1302" t="s">
        <v>18</v>
      </c>
      <c r="F1302">
        <v>0</v>
      </c>
      <c r="G1302" t="s">
        <v>32</v>
      </c>
    </row>
    <row r="1303" spans="1:7">
      <c r="A1303" t="s">
        <v>231</v>
      </c>
      <c r="B1303" t="s">
        <v>232</v>
      </c>
      <c r="C1303">
        <v>8</v>
      </c>
      <c r="D1303">
        <v>852</v>
      </c>
      <c r="E1303" t="s">
        <v>18</v>
      </c>
      <c r="F1303">
        <v>0</v>
      </c>
      <c r="G1303" t="s">
        <v>233</v>
      </c>
    </row>
    <row r="1304" spans="1:7">
      <c r="A1304" t="s">
        <v>231</v>
      </c>
      <c r="B1304" t="s">
        <v>232</v>
      </c>
      <c r="C1304">
        <v>9</v>
      </c>
      <c r="D1304">
        <v>854</v>
      </c>
      <c r="E1304" t="s">
        <v>21</v>
      </c>
      <c r="F1304">
        <v>100</v>
      </c>
      <c r="G1304">
        <v>3</v>
      </c>
    </row>
    <row r="1305" spans="1:7">
      <c r="A1305" t="s">
        <v>231</v>
      </c>
      <c r="B1305" t="s">
        <v>232</v>
      </c>
      <c r="C1305">
        <v>10</v>
      </c>
      <c r="D1305">
        <v>855</v>
      </c>
      <c r="E1305" t="s">
        <v>22</v>
      </c>
      <c r="F1305">
        <v>100</v>
      </c>
      <c r="G1305">
        <v>3</v>
      </c>
    </row>
    <row r="1306" spans="1:7">
      <c r="A1306" t="s">
        <v>231</v>
      </c>
      <c r="B1306" t="s">
        <v>232</v>
      </c>
      <c r="C1306">
        <v>11</v>
      </c>
      <c r="D1306">
        <v>856</v>
      </c>
      <c r="E1306" t="s">
        <v>23</v>
      </c>
      <c r="F1306">
        <v>100</v>
      </c>
      <c r="G1306">
        <v>2</v>
      </c>
    </row>
    <row r="1307" spans="1:7">
      <c r="A1307" t="s">
        <v>231</v>
      </c>
      <c r="B1307" t="s">
        <v>232</v>
      </c>
      <c r="C1307">
        <v>12</v>
      </c>
      <c r="D1307">
        <v>858</v>
      </c>
      <c r="E1307" t="s">
        <v>24</v>
      </c>
      <c r="F1307">
        <v>0</v>
      </c>
      <c r="G1307">
        <v>4</v>
      </c>
    </row>
    <row r="1308" spans="1:7">
      <c r="A1308" t="s">
        <v>231</v>
      </c>
      <c r="B1308" t="s">
        <v>232</v>
      </c>
      <c r="C1308">
        <v>13</v>
      </c>
      <c r="D1308">
        <v>857</v>
      </c>
      <c r="E1308" t="s">
        <v>25</v>
      </c>
      <c r="F1308">
        <v>100</v>
      </c>
      <c r="G1308">
        <v>2</v>
      </c>
    </row>
    <row r="1309" spans="1:7">
      <c r="A1309" t="s">
        <v>231</v>
      </c>
      <c r="B1309" t="s">
        <v>232</v>
      </c>
      <c r="C1309">
        <v>14</v>
      </c>
      <c r="D1309">
        <v>873</v>
      </c>
      <c r="E1309" t="s">
        <v>26</v>
      </c>
      <c r="F1309">
        <v>0</v>
      </c>
      <c r="G1309">
        <v>2</v>
      </c>
    </row>
    <row r="1310" spans="1:7">
      <c r="A1310" t="s">
        <v>231</v>
      </c>
      <c r="B1310" t="s">
        <v>232</v>
      </c>
      <c r="C1310">
        <v>15</v>
      </c>
      <c r="D1310">
        <v>844</v>
      </c>
      <c r="E1310" t="s">
        <v>155</v>
      </c>
      <c r="F1310">
        <v>100</v>
      </c>
      <c r="G1310">
        <v>1</v>
      </c>
    </row>
    <row r="1311" spans="1:7">
      <c r="A1311" t="s">
        <v>231</v>
      </c>
      <c r="B1311" t="s">
        <v>232</v>
      </c>
      <c r="C1311">
        <v>16</v>
      </c>
      <c r="D1311">
        <v>859</v>
      </c>
      <c r="E1311" t="s">
        <v>27</v>
      </c>
      <c r="F1311">
        <v>67</v>
      </c>
      <c r="G1311" t="s">
        <v>29</v>
      </c>
    </row>
    <row r="1312" spans="1:7">
      <c r="A1312" t="s">
        <v>231</v>
      </c>
      <c r="B1312" t="s">
        <v>232</v>
      </c>
      <c r="C1312">
        <v>16</v>
      </c>
      <c r="D1312">
        <v>859</v>
      </c>
      <c r="E1312" t="s">
        <v>27</v>
      </c>
      <c r="F1312">
        <v>67</v>
      </c>
      <c r="G1312" t="s">
        <v>62</v>
      </c>
    </row>
    <row r="1313" spans="1:7">
      <c r="A1313" t="s">
        <v>231</v>
      </c>
      <c r="B1313" t="s">
        <v>232</v>
      </c>
      <c r="C1313">
        <v>16</v>
      </c>
      <c r="D1313">
        <v>859</v>
      </c>
      <c r="E1313" t="s">
        <v>27</v>
      </c>
      <c r="F1313">
        <v>67</v>
      </c>
      <c r="G1313" t="s">
        <v>144</v>
      </c>
    </row>
    <row r="1314" spans="1:7">
      <c r="A1314" t="s">
        <v>231</v>
      </c>
      <c r="B1314" t="s">
        <v>232</v>
      </c>
      <c r="C1314">
        <v>17</v>
      </c>
      <c r="D1314">
        <v>860</v>
      </c>
      <c r="E1314" t="s">
        <v>28</v>
      </c>
      <c r="F1314">
        <v>0</v>
      </c>
      <c r="G1314" t="s">
        <v>32</v>
      </c>
    </row>
    <row r="1315" spans="1:7">
      <c r="A1315" t="s">
        <v>231</v>
      </c>
      <c r="B1315" t="s">
        <v>232</v>
      </c>
      <c r="C1315">
        <v>18</v>
      </c>
      <c r="D1315">
        <v>861</v>
      </c>
      <c r="E1315" t="s">
        <v>31</v>
      </c>
      <c r="F1315">
        <v>33</v>
      </c>
      <c r="G1315" t="s">
        <v>145</v>
      </c>
    </row>
    <row r="1316" spans="1:7">
      <c r="A1316" t="s">
        <v>231</v>
      </c>
      <c r="B1316" t="s">
        <v>232</v>
      </c>
      <c r="C1316">
        <v>18</v>
      </c>
      <c r="D1316">
        <v>861</v>
      </c>
      <c r="E1316" t="s">
        <v>31</v>
      </c>
      <c r="F1316">
        <v>33</v>
      </c>
      <c r="G1316" t="s">
        <v>146</v>
      </c>
    </row>
    <row r="1317" spans="1:7">
      <c r="A1317" t="s">
        <v>231</v>
      </c>
      <c r="B1317" t="s">
        <v>232</v>
      </c>
      <c r="C1317">
        <v>18</v>
      </c>
      <c r="D1317">
        <v>861</v>
      </c>
      <c r="E1317" t="s">
        <v>31</v>
      </c>
      <c r="F1317">
        <v>33</v>
      </c>
      <c r="G1317" t="s">
        <v>234</v>
      </c>
    </row>
    <row r="1318" spans="1:7">
      <c r="A1318" t="s">
        <v>231</v>
      </c>
      <c r="B1318" t="s">
        <v>232</v>
      </c>
      <c r="C1318">
        <v>19</v>
      </c>
      <c r="D1318">
        <v>862</v>
      </c>
      <c r="E1318" t="s">
        <v>35</v>
      </c>
      <c r="F1318">
        <v>0</v>
      </c>
      <c r="G1318">
        <v>1</v>
      </c>
    </row>
    <row r="1319" spans="1:7">
      <c r="A1319" t="s">
        <v>231</v>
      </c>
      <c r="B1319" t="s">
        <v>232</v>
      </c>
      <c r="C1319">
        <v>20</v>
      </c>
      <c r="D1319">
        <v>863</v>
      </c>
      <c r="E1319" t="s">
        <v>36</v>
      </c>
      <c r="F1319">
        <v>100</v>
      </c>
      <c r="G1319" t="s">
        <v>235</v>
      </c>
    </row>
    <row r="1320" spans="1:7">
      <c r="A1320" t="s">
        <v>231</v>
      </c>
      <c r="B1320" t="s">
        <v>232</v>
      </c>
      <c r="C1320">
        <v>21</v>
      </c>
      <c r="D1320">
        <v>864</v>
      </c>
      <c r="E1320" t="s">
        <v>37</v>
      </c>
      <c r="F1320">
        <v>0</v>
      </c>
      <c r="G1320" t="s">
        <v>64</v>
      </c>
    </row>
    <row r="1321" spans="1:7">
      <c r="A1321" t="s">
        <v>231</v>
      </c>
      <c r="B1321" t="s">
        <v>232</v>
      </c>
      <c r="C1321">
        <v>22</v>
      </c>
      <c r="D1321">
        <v>865</v>
      </c>
      <c r="E1321" t="s">
        <v>39</v>
      </c>
      <c r="F1321">
        <v>100</v>
      </c>
      <c r="G1321">
        <v>1</v>
      </c>
    </row>
    <row r="1322" spans="1:7">
      <c r="A1322" t="s">
        <v>231</v>
      </c>
      <c r="B1322" t="s">
        <v>232</v>
      </c>
      <c r="C1322">
        <v>23</v>
      </c>
      <c r="D1322">
        <v>866</v>
      </c>
      <c r="E1322" t="s">
        <v>40</v>
      </c>
      <c r="F1322">
        <v>100</v>
      </c>
      <c r="G1322">
        <v>1</v>
      </c>
    </row>
    <row r="1323" spans="1:7">
      <c r="A1323" t="s">
        <v>231</v>
      </c>
      <c r="B1323" t="s">
        <v>232</v>
      </c>
      <c r="C1323">
        <v>24</v>
      </c>
      <c r="D1323">
        <v>867</v>
      </c>
      <c r="E1323" t="s">
        <v>41</v>
      </c>
      <c r="F1323">
        <v>100</v>
      </c>
      <c r="G1323">
        <v>2</v>
      </c>
    </row>
    <row r="1324" spans="1:7">
      <c r="A1324" t="s">
        <v>231</v>
      </c>
      <c r="B1324" t="s">
        <v>232</v>
      </c>
      <c r="C1324">
        <v>25</v>
      </c>
      <c r="D1324">
        <v>868</v>
      </c>
      <c r="E1324" t="s">
        <v>42</v>
      </c>
      <c r="F1324">
        <v>0</v>
      </c>
      <c r="G1324">
        <v>3</v>
      </c>
    </row>
    <row r="1325" spans="1:7">
      <c r="A1325" t="s">
        <v>231</v>
      </c>
      <c r="B1325" t="s">
        <v>232</v>
      </c>
      <c r="C1325">
        <v>26</v>
      </c>
      <c r="D1325">
        <v>869</v>
      </c>
      <c r="E1325" t="s">
        <v>43</v>
      </c>
      <c r="F1325">
        <v>0</v>
      </c>
      <c r="G1325">
        <v>4</v>
      </c>
    </row>
    <row r="1326" spans="1:7">
      <c r="A1326" t="s">
        <v>231</v>
      </c>
      <c r="B1326" t="s">
        <v>232</v>
      </c>
      <c r="C1326">
        <v>27</v>
      </c>
      <c r="D1326">
        <v>870</v>
      </c>
      <c r="E1326" t="s">
        <v>44</v>
      </c>
      <c r="F1326">
        <v>100</v>
      </c>
      <c r="G1326">
        <v>1</v>
      </c>
    </row>
    <row r="1327" spans="1:7">
      <c r="A1327" t="s">
        <v>231</v>
      </c>
      <c r="B1327" t="s">
        <v>232</v>
      </c>
      <c r="C1327">
        <v>28</v>
      </c>
      <c r="D1327">
        <v>871</v>
      </c>
      <c r="E1327" t="s">
        <v>45</v>
      </c>
      <c r="F1327">
        <v>0</v>
      </c>
      <c r="G1327">
        <v>3</v>
      </c>
    </row>
    <row r="1328" spans="1:7">
      <c r="A1328" t="s">
        <v>231</v>
      </c>
      <c r="B1328" t="s">
        <v>232</v>
      </c>
      <c r="C1328">
        <v>29</v>
      </c>
      <c r="D1328">
        <v>872</v>
      </c>
      <c r="E1328" t="s">
        <v>46</v>
      </c>
      <c r="F1328">
        <v>100</v>
      </c>
      <c r="G1328">
        <v>6</v>
      </c>
    </row>
    <row r="1329" spans="1:7">
      <c r="A1329" t="s">
        <v>236</v>
      </c>
      <c r="B1329" t="s">
        <v>237</v>
      </c>
      <c r="C1329">
        <v>1</v>
      </c>
      <c r="D1329">
        <v>846</v>
      </c>
      <c r="E1329" t="s">
        <v>9</v>
      </c>
      <c r="F1329">
        <v>0</v>
      </c>
      <c r="G1329">
        <v>1</v>
      </c>
    </row>
    <row r="1330" spans="1:7">
      <c r="A1330" t="s">
        <v>236</v>
      </c>
      <c r="B1330" t="s">
        <v>237</v>
      </c>
      <c r="C1330">
        <v>2</v>
      </c>
      <c r="D1330">
        <v>847</v>
      </c>
      <c r="E1330" t="s">
        <v>10</v>
      </c>
      <c r="F1330">
        <v>100</v>
      </c>
      <c r="G1330">
        <v>2</v>
      </c>
    </row>
    <row r="1331" spans="1:7">
      <c r="A1331" t="s">
        <v>236</v>
      </c>
      <c r="B1331" t="s">
        <v>237</v>
      </c>
      <c r="C1331">
        <v>3</v>
      </c>
      <c r="D1331">
        <v>848</v>
      </c>
      <c r="E1331" t="s">
        <v>11</v>
      </c>
      <c r="F1331">
        <v>100</v>
      </c>
      <c r="G1331">
        <v>2</v>
      </c>
    </row>
    <row r="1332" spans="1:7">
      <c r="A1332" t="s">
        <v>236</v>
      </c>
      <c r="B1332" t="s">
        <v>237</v>
      </c>
      <c r="C1332">
        <v>4</v>
      </c>
      <c r="D1332">
        <v>849</v>
      </c>
      <c r="E1332" t="s">
        <v>12</v>
      </c>
      <c r="F1332">
        <v>0</v>
      </c>
      <c r="G1332">
        <v>2</v>
      </c>
    </row>
    <row r="1333" spans="1:7">
      <c r="A1333" t="s">
        <v>236</v>
      </c>
      <c r="B1333" t="s">
        <v>237</v>
      </c>
      <c r="C1333">
        <v>5</v>
      </c>
      <c r="D1333">
        <v>850</v>
      </c>
      <c r="E1333" t="s">
        <v>13</v>
      </c>
      <c r="F1333">
        <v>100</v>
      </c>
      <c r="G1333">
        <v>1</v>
      </c>
    </row>
    <row r="1334" spans="1:7">
      <c r="A1334" t="s">
        <v>236</v>
      </c>
      <c r="B1334" t="s">
        <v>237</v>
      </c>
      <c r="C1334">
        <v>6</v>
      </c>
      <c r="D1334">
        <v>851</v>
      </c>
      <c r="E1334" t="s">
        <v>14</v>
      </c>
      <c r="F1334">
        <v>100</v>
      </c>
      <c r="G1334" t="s">
        <v>15</v>
      </c>
    </row>
    <row r="1335" spans="1:7">
      <c r="A1335" t="s">
        <v>236</v>
      </c>
      <c r="B1335" t="s">
        <v>237</v>
      </c>
      <c r="C1335">
        <v>7</v>
      </c>
      <c r="D1335">
        <v>853</v>
      </c>
      <c r="E1335" t="s">
        <v>16</v>
      </c>
      <c r="F1335">
        <v>100</v>
      </c>
      <c r="G1335" t="s">
        <v>238</v>
      </c>
    </row>
    <row r="1336" spans="1:7">
      <c r="A1336" t="s">
        <v>236</v>
      </c>
      <c r="B1336" t="s">
        <v>237</v>
      </c>
      <c r="C1336">
        <v>8</v>
      </c>
      <c r="D1336">
        <v>852</v>
      </c>
      <c r="E1336" t="s">
        <v>18</v>
      </c>
      <c r="F1336">
        <v>50</v>
      </c>
      <c r="G1336" t="s">
        <v>239</v>
      </c>
    </row>
    <row r="1337" spans="1:7">
      <c r="A1337" t="s">
        <v>236</v>
      </c>
      <c r="B1337" t="s">
        <v>237</v>
      </c>
      <c r="C1337">
        <v>8</v>
      </c>
      <c r="D1337">
        <v>852</v>
      </c>
      <c r="E1337" t="s">
        <v>18</v>
      </c>
      <c r="F1337">
        <v>50</v>
      </c>
      <c r="G1337" t="s">
        <v>20</v>
      </c>
    </row>
    <row r="1338" spans="1:7">
      <c r="A1338" t="s">
        <v>236</v>
      </c>
      <c r="B1338" t="s">
        <v>237</v>
      </c>
      <c r="C1338">
        <v>9</v>
      </c>
      <c r="D1338">
        <v>854</v>
      </c>
      <c r="E1338" t="s">
        <v>21</v>
      </c>
      <c r="F1338">
        <v>0</v>
      </c>
      <c r="G1338">
        <v>2</v>
      </c>
    </row>
    <row r="1339" spans="1:7">
      <c r="A1339" t="s">
        <v>236</v>
      </c>
      <c r="B1339" t="s">
        <v>237</v>
      </c>
      <c r="C1339">
        <v>10</v>
      </c>
      <c r="D1339">
        <v>855</v>
      </c>
      <c r="E1339" t="s">
        <v>22</v>
      </c>
      <c r="F1339">
        <v>100</v>
      </c>
      <c r="G1339">
        <v>3</v>
      </c>
    </row>
    <row r="1340" spans="1:7">
      <c r="A1340" t="s">
        <v>236</v>
      </c>
      <c r="B1340" t="s">
        <v>237</v>
      </c>
      <c r="C1340">
        <v>11</v>
      </c>
      <c r="D1340">
        <v>856</v>
      </c>
      <c r="E1340" t="s">
        <v>23</v>
      </c>
      <c r="F1340">
        <v>100</v>
      </c>
      <c r="G1340">
        <v>2</v>
      </c>
    </row>
    <row r="1341" spans="1:7">
      <c r="A1341" t="s">
        <v>236</v>
      </c>
      <c r="B1341" t="s">
        <v>237</v>
      </c>
      <c r="C1341">
        <v>12</v>
      </c>
      <c r="D1341">
        <v>858</v>
      </c>
      <c r="E1341" t="s">
        <v>24</v>
      </c>
      <c r="F1341">
        <v>100</v>
      </c>
      <c r="G1341">
        <v>1</v>
      </c>
    </row>
    <row r="1342" spans="1:7">
      <c r="A1342" t="s">
        <v>236</v>
      </c>
      <c r="B1342" t="s">
        <v>237</v>
      </c>
      <c r="C1342">
        <v>13</v>
      </c>
      <c r="D1342">
        <v>857</v>
      </c>
      <c r="E1342" t="s">
        <v>25</v>
      </c>
      <c r="F1342">
        <v>100</v>
      </c>
      <c r="G1342">
        <v>2</v>
      </c>
    </row>
    <row r="1343" spans="1:7">
      <c r="A1343" t="s">
        <v>236</v>
      </c>
      <c r="B1343" t="s">
        <v>237</v>
      </c>
      <c r="C1343">
        <v>14</v>
      </c>
      <c r="D1343">
        <v>873</v>
      </c>
      <c r="E1343" t="s">
        <v>26</v>
      </c>
      <c r="F1343">
        <v>0</v>
      </c>
      <c r="G1343">
        <v>2</v>
      </c>
    </row>
    <row r="1344" spans="1:7">
      <c r="A1344" t="s">
        <v>236</v>
      </c>
      <c r="B1344" t="s">
        <v>237</v>
      </c>
      <c r="C1344">
        <v>15</v>
      </c>
      <c r="D1344">
        <v>844</v>
      </c>
      <c r="E1344" t="s">
        <v>155</v>
      </c>
      <c r="F1344">
        <v>100</v>
      </c>
      <c r="G1344">
        <v>1</v>
      </c>
    </row>
    <row r="1345" spans="1:7">
      <c r="A1345" t="s">
        <v>236</v>
      </c>
      <c r="B1345" t="s">
        <v>237</v>
      </c>
      <c r="C1345">
        <v>16</v>
      </c>
      <c r="D1345">
        <v>859</v>
      </c>
      <c r="E1345" t="s">
        <v>27</v>
      </c>
      <c r="F1345">
        <v>100</v>
      </c>
      <c r="G1345" t="s">
        <v>29</v>
      </c>
    </row>
    <row r="1346" spans="1:7">
      <c r="A1346" t="s">
        <v>236</v>
      </c>
      <c r="B1346" t="s">
        <v>237</v>
      </c>
      <c r="C1346">
        <v>16</v>
      </c>
      <c r="D1346">
        <v>859</v>
      </c>
      <c r="E1346" t="s">
        <v>27</v>
      </c>
      <c r="F1346">
        <v>100</v>
      </c>
      <c r="G1346" t="s">
        <v>30</v>
      </c>
    </row>
    <row r="1347" spans="1:7">
      <c r="A1347" t="s">
        <v>236</v>
      </c>
      <c r="B1347" t="s">
        <v>237</v>
      </c>
      <c r="C1347">
        <v>16</v>
      </c>
      <c r="D1347">
        <v>859</v>
      </c>
      <c r="E1347" t="s">
        <v>27</v>
      </c>
      <c r="F1347">
        <v>100</v>
      </c>
      <c r="G1347" t="s">
        <v>144</v>
      </c>
    </row>
    <row r="1348" spans="1:7">
      <c r="A1348" t="s">
        <v>236</v>
      </c>
      <c r="B1348" t="s">
        <v>237</v>
      </c>
      <c r="C1348">
        <v>17</v>
      </c>
      <c r="D1348">
        <v>860</v>
      </c>
      <c r="E1348" t="s">
        <v>28</v>
      </c>
      <c r="F1348">
        <v>0</v>
      </c>
      <c r="G1348" t="s">
        <v>240</v>
      </c>
    </row>
    <row r="1349" spans="1:7">
      <c r="A1349" t="s">
        <v>236</v>
      </c>
      <c r="B1349" t="s">
        <v>237</v>
      </c>
      <c r="C1349">
        <v>18</v>
      </c>
      <c r="D1349">
        <v>861</v>
      </c>
      <c r="E1349" t="s">
        <v>31</v>
      </c>
      <c r="F1349">
        <v>0</v>
      </c>
      <c r="G1349" t="s">
        <v>29</v>
      </c>
    </row>
    <row r="1350" spans="1:7">
      <c r="A1350" t="s">
        <v>236</v>
      </c>
      <c r="B1350" t="s">
        <v>237</v>
      </c>
      <c r="C1350">
        <v>18</v>
      </c>
      <c r="D1350">
        <v>861</v>
      </c>
      <c r="E1350" t="s">
        <v>31</v>
      </c>
      <c r="F1350">
        <v>0</v>
      </c>
      <c r="G1350" t="s">
        <v>241</v>
      </c>
    </row>
    <row r="1351" spans="1:7">
      <c r="A1351" t="s">
        <v>236</v>
      </c>
      <c r="B1351" t="s">
        <v>237</v>
      </c>
      <c r="C1351">
        <v>18</v>
      </c>
      <c r="D1351">
        <v>861</v>
      </c>
      <c r="E1351" t="s">
        <v>31</v>
      </c>
      <c r="F1351">
        <v>0</v>
      </c>
      <c r="G1351" t="s">
        <v>242</v>
      </c>
    </row>
    <row r="1352" spans="1:7">
      <c r="A1352" t="s">
        <v>236</v>
      </c>
      <c r="B1352" t="s">
        <v>237</v>
      </c>
      <c r="C1352">
        <v>19</v>
      </c>
      <c r="D1352">
        <v>862</v>
      </c>
      <c r="E1352" t="s">
        <v>35</v>
      </c>
      <c r="F1352">
        <v>100</v>
      </c>
      <c r="G1352">
        <v>2</v>
      </c>
    </row>
    <row r="1353" spans="1:7">
      <c r="A1353" t="s">
        <v>236</v>
      </c>
      <c r="B1353" t="s">
        <v>237</v>
      </c>
      <c r="C1353">
        <v>20</v>
      </c>
      <c r="D1353">
        <v>863</v>
      </c>
      <c r="E1353" t="s">
        <v>36</v>
      </c>
      <c r="F1353">
        <v>0</v>
      </c>
      <c r="G1353" t="s">
        <v>243</v>
      </c>
    </row>
    <row r="1354" spans="1:7">
      <c r="A1354" t="s">
        <v>236</v>
      </c>
      <c r="B1354" t="s">
        <v>237</v>
      </c>
      <c r="C1354">
        <v>21</v>
      </c>
      <c r="D1354">
        <v>864</v>
      </c>
      <c r="E1354" t="s">
        <v>37</v>
      </c>
      <c r="F1354">
        <v>100</v>
      </c>
      <c r="G1354" t="s">
        <v>53</v>
      </c>
    </row>
    <row r="1355" spans="1:7">
      <c r="A1355" t="s">
        <v>236</v>
      </c>
      <c r="B1355" t="s">
        <v>237</v>
      </c>
      <c r="C1355">
        <v>22</v>
      </c>
      <c r="D1355">
        <v>865</v>
      </c>
      <c r="E1355" t="s">
        <v>39</v>
      </c>
      <c r="F1355">
        <v>0</v>
      </c>
      <c r="G1355">
        <v>2</v>
      </c>
    </row>
    <row r="1356" spans="1:7">
      <c r="A1356" t="s">
        <v>236</v>
      </c>
      <c r="B1356" t="s">
        <v>237</v>
      </c>
      <c r="C1356">
        <v>23</v>
      </c>
      <c r="D1356">
        <v>866</v>
      </c>
      <c r="E1356" t="s">
        <v>40</v>
      </c>
      <c r="F1356">
        <v>100</v>
      </c>
      <c r="G1356">
        <v>1</v>
      </c>
    </row>
    <row r="1357" spans="1:7">
      <c r="A1357" t="s">
        <v>236</v>
      </c>
      <c r="B1357" t="s">
        <v>237</v>
      </c>
      <c r="C1357">
        <v>24</v>
      </c>
      <c r="D1357">
        <v>867</v>
      </c>
      <c r="E1357" t="s">
        <v>41</v>
      </c>
      <c r="F1357">
        <v>100</v>
      </c>
      <c r="G1357">
        <v>2</v>
      </c>
    </row>
    <row r="1358" spans="1:7">
      <c r="A1358" t="s">
        <v>236</v>
      </c>
      <c r="B1358" t="s">
        <v>237</v>
      </c>
      <c r="C1358">
        <v>25</v>
      </c>
      <c r="D1358">
        <v>868</v>
      </c>
      <c r="E1358" t="s">
        <v>42</v>
      </c>
      <c r="F1358">
        <v>0</v>
      </c>
      <c r="G1358">
        <v>3</v>
      </c>
    </row>
    <row r="1359" spans="1:7">
      <c r="A1359" t="s">
        <v>236</v>
      </c>
      <c r="B1359" t="s">
        <v>237</v>
      </c>
      <c r="C1359">
        <v>26</v>
      </c>
      <c r="D1359">
        <v>869</v>
      </c>
      <c r="E1359" t="s">
        <v>43</v>
      </c>
      <c r="F1359">
        <v>0</v>
      </c>
      <c r="G1359">
        <v>4</v>
      </c>
    </row>
    <row r="1360" spans="1:7">
      <c r="A1360" t="s">
        <v>236</v>
      </c>
      <c r="B1360" t="s">
        <v>237</v>
      </c>
      <c r="C1360">
        <v>27</v>
      </c>
      <c r="D1360">
        <v>870</v>
      </c>
      <c r="E1360" t="s">
        <v>44</v>
      </c>
      <c r="F1360">
        <v>100</v>
      </c>
      <c r="G1360">
        <v>1</v>
      </c>
    </row>
    <row r="1361" spans="1:7">
      <c r="A1361" t="s">
        <v>236</v>
      </c>
      <c r="B1361" t="s">
        <v>237</v>
      </c>
      <c r="C1361">
        <v>28</v>
      </c>
      <c r="D1361">
        <v>871</v>
      </c>
      <c r="E1361" t="s">
        <v>45</v>
      </c>
      <c r="F1361">
        <v>0</v>
      </c>
      <c r="G1361">
        <v>3</v>
      </c>
    </row>
    <row r="1362" spans="1:7">
      <c r="A1362" t="s">
        <v>236</v>
      </c>
      <c r="B1362" t="s">
        <v>237</v>
      </c>
      <c r="C1362">
        <v>29</v>
      </c>
      <c r="D1362">
        <v>872</v>
      </c>
      <c r="E1362" t="s">
        <v>46</v>
      </c>
      <c r="F1362">
        <v>0</v>
      </c>
      <c r="G1362">
        <v>7</v>
      </c>
    </row>
    <row r="1363" spans="1:7">
      <c r="A1363" t="s">
        <v>244</v>
      </c>
      <c r="B1363" t="s">
        <v>245</v>
      </c>
      <c r="C1363">
        <v>1</v>
      </c>
      <c r="D1363">
        <v>846</v>
      </c>
      <c r="E1363" t="s">
        <v>9</v>
      </c>
      <c r="F1363">
        <v>100</v>
      </c>
      <c r="G1363">
        <v>2</v>
      </c>
    </row>
    <row r="1364" spans="1:7">
      <c r="A1364" t="s">
        <v>244</v>
      </c>
      <c r="B1364" t="s">
        <v>245</v>
      </c>
      <c r="C1364">
        <v>2</v>
      </c>
      <c r="D1364">
        <v>847</v>
      </c>
      <c r="E1364" t="s">
        <v>10</v>
      </c>
      <c r="F1364">
        <v>100</v>
      </c>
      <c r="G1364">
        <v>2</v>
      </c>
    </row>
    <row r="1365" spans="1:7">
      <c r="A1365" t="s">
        <v>244</v>
      </c>
      <c r="B1365" t="s">
        <v>245</v>
      </c>
      <c r="C1365">
        <v>3</v>
      </c>
      <c r="D1365">
        <v>848</v>
      </c>
      <c r="E1365" t="s">
        <v>11</v>
      </c>
      <c r="F1365">
        <v>100</v>
      </c>
      <c r="G1365">
        <v>2</v>
      </c>
    </row>
    <row r="1366" spans="1:7">
      <c r="A1366" t="s">
        <v>244</v>
      </c>
      <c r="B1366" t="s">
        <v>245</v>
      </c>
      <c r="C1366">
        <v>4</v>
      </c>
      <c r="D1366">
        <v>849</v>
      </c>
      <c r="E1366" t="s">
        <v>12</v>
      </c>
      <c r="F1366">
        <v>0</v>
      </c>
      <c r="G1366">
        <v>2</v>
      </c>
    </row>
    <row r="1367" spans="1:7">
      <c r="A1367" t="s">
        <v>244</v>
      </c>
      <c r="B1367" t="s">
        <v>245</v>
      </c>
      <c r="C1367">
        <v>5</v>
      </c>
      <c r="D1367">
        <v>850</v>
      </c>
      <c r="E1367" t="s">
        <v>13</v>
      </c>
      <c r="F1367">
        <v>0</v>
      </c>
      <c r="G1367">
        <v>3</v>
      </c>
    </row>
    <row r="1368" spans="1:7">
      <c r="A1368" t="s">
        <v>244</v>
      </c>
      <c r="B1368" t="s">
        <v>245</v>
      </c>
      <c r="C1368">
        <v>6</v>
      </c>
      <c r="D1368">
        <v>851</v>
      </c>
      <c r="E1368" t="s">
        <v>14</v>
      </c>
      <c r="F1368">
        <v>0</v>
      </c>
      <c r="G1368" t="s">
        <v>226</v>
      </c>
    </row>
    <row r="1369" spans="1:7">
      <c r="A1369" t="s">
        <v>244</v>
      </c>
      <c r="B1369" t="s">
        <v>245</v>
      </c>
      <c r="C1369">
        <v>7</v>
      </c>
      <c r="D1369">
        <v>853</v>
      </c>
      <c r="E1369" t="s">
        <v>16</v>
      </c>
      <c r="F1369">
        <v>0</v>
      </c>
      <c r="G1369" t="s">
        <v>226</v>
      </c>
    </row>
    <row r="1370" spans="1:7">
      <c r="A1370" t="s">
        <v>244</v>
      </c>
      <c r="B1370" t="s">
        <v>245</v>
      </c>
      <c r="C1370">
        <v>8</v>
      </c>
      <c r="D1370">
        <v>852</v>
      </c>
      <c r="E1370" t="s">
        <v>18</v>
      </c>
      <c r="F1370">
        <v>0</v>
      </c>
      <c r="G1370" t="s">
        <v>246</v>
      </c>
    </row>
    <row r="1371" spans="1:7">
      <c r="A1371" t="s">
        <v>244</v>
      </c>
      <c r="B1371" t="s">
        <v>245</v>
      </c>
      <c r="C1371">
        <v>8</v>
      </c>
      <c r="D1371">
        <v>852</v>
      </c>
      <c r="E1371" t="s">
        <v>18</v>
      </c>
      <c r="F1371">
        <v>0</v>
      </c>
      <c r="G1371" t="s">
        <v>247</v>
      </c>
    </row>
    <row r="1372" spans="1:7">
      <c r="A1372" t="s">
        <v>244</v>
      </c>
      <c r="B1372" t="s">
        <v>245</v>
      </c>
      <c r="C1372">
        <v>9</v>
      </c>
      <c r="D1372">
        <v>854</v>
      </c>
      <c r="E1372" t="s">
        <v>21</v>
      </c>
      <c r="F1372">
        <v>0</v>
      </c>
      <c r="G1372">
        <v>4</v>
      </c>
    </row>
    <row r="1373" spans="1:7">
      <c r="A1373" t="s">
        <v>244</v>
      </c>
      <c r="B1373" t="s">
        <v>245</v>
      </c>
      <c r="C1373">
        <v>10</v>
      </c>
      <c r="D1373">
        <v>855</v>
      </c>
      <c r="E1373" t="s">
        <v>22</v>
      </c>
      <c r="F1373">
        <v>0</v>
      </c>
      <c r="G1373">
        <v>2</v>
      </c>
    </row>
    <row r="1374" spans="1:7">
      <c r="A1374" t="s">
        <v>244</v>
      </c>
      <c r="B1374" t="s">
        <v>245</v>
      </c>
      <c r="C1374">
        <v>11</v>
      </c>
      <c r="D1374">
        <v>856</v>
      </c>
      <c r="E1374" t="s">
        <v>23</v>
      </c>
      <c r="F1374">
        <v>100</v>
      </c>
      <c r="G1374">
        <v>2</v>
      </c>
    </row>
    <row r="1375" spans="1:7">
      <c r="A1375" t="s">
        <v>244</v>
      </c>
      <c r="B1375" t="s">
        <v>245</v>
      </c>
      <c r="C1375">
        <v>12</v>
      </c>
      <c r="D1375">
        <v>858</v>
      </c>
      <c r="E1375" t="s">
        <v>24</v>
      </c>
      <c r="F1375">
        <v>100</v>
      </c>
      <c r="G1375">
        <v>1</v>
      </c>
    </row>
    <row r="1376" spans="1:7">
      <c r="A1376" t="s">
        <v>244</v>
      </c>
      <c r="B1376" t="s">
        <v>245</v>
      </c>
      <c r="C1376">
        <v>13</v>
      </c>
      <c r="D1376">
        <v>857</v>
      </c>
      <c r="E1376" t="s">
        <v>25</v>
      </c>
      <c r="F1376">
        <v>100</v>
      </c>
      <c r="G1376">
        <v>2</v>
      </c>
    </row>
    <row r="1377" spans="1:7">
      <c r="A1377" t="s">
        <v>244</v>
      </c>
      <c r="B1377" t="s">
        <v>245</v>
      </c>
      <c r="C1377">
        <v>14</v>
      </c>
      <c r="D1377">
        <v>873</v>
      </c>
      <c r="E1377" t="s">
        <v>26</v>
      </c>
      <c r="F1377">
        <v>0</v>
      </c>
      <c r="G1377">
        <v>3</v>
      </c>
    </row>
    <row r="1378" spans="1:7">
      <c r="A1378" t="s">
        <v>244</v>
      </c>
      <c r="B1378" t="s">
        <v>245</v>
      </c>
      <c r="C1378">
        <v>15</v>
      </c>
      <c r="D1378">
        <v>844</v>
      </c>
      <c r="E1378" t="s">
        <v>155</v>
      </c>
      <c r="F1378">
        <v>100</v>
      </c>
      <c r="G1378">
        <v>1</v>
      </c>
    </row>
    <row r="1379" spans="1:7">
      <c r="A1379" t="s">
        <v>244</v>
      </c>
      <c r="B1379" t="s">
        <v>245</v>
      </c>
      <c r="C1379">
        <v>16</v>
      </c>
      <c r="D1379">
        <v>859</v>
      </c>
      <c r="E1379" t="s">
        <v>27</v>
      </c>
      <c r="F1379">
        <v>33</v>
      </c>
      <c r="G1379" t="s">
        <v>146</v>
      </c>
    </row>
    <row r="1380" spans="1:7">
      <c r="A1380" t="s">
        <v>244</v>
      </c>
      <c r="B1380" t="s">
        <v>245</v>
      </c>
      <c r="C1380">
        <v>16</v>
      </c>
      <c r="D1380">
        <v>859</v>
      </c>
      <c r="E1380" t="s">
        <v>27</v>
      </c>
      <c r="F1380">
        <v>33</v>
      </c>
      <c r="G1380" t="s">
        <v>144</v>
      </c>
    </row>
    <row r="1381" spans="1:7">
      <c r="A1381" t="s">
        <v>244</v>
      </c>
      <c r="B1381" t="s">
        <v>245</v>
      </c>
      <c r="C1381">
        <v>16</v>
      </c>
      <c r="D1381">
        <v>859</v>
      </c>
      <c r="E1381" t="s">
        <v>27</v>
      </c>
      <c r="F1381">
        <v>33</v>
      </c>
      <c r="G1381" t="s">
        <v>144</v>
      </c>
    </row>
    <row r="1382" spans="1:7">
      <c r="A1382" t="s">
        <v>244</v>
      </c>
      <c r="B1382" t="s">
        <v>245</v>
      </c>
      <c r="C1382">
        <v>17</v>
      </c>
      <c r="D1382">
        <v>860</v>
      </c>
      <c r="E1382" t="s">
        <v>28</v>
      </c>
      <c r="F1382">
        <v>0</v>
      </c>
      <c r="G1382" t="s">
        <v>248</v>
      </c>
    </row>
    <row r="1383" spans="1:7">
      <c r="A1383" t="s">
        <v>244</v>
      </c>
      <c r="B1383" t="s">
        <v>245</v>
      </c>
      <c r="C1383">
        <v>18</v>
      </c>
      <c r="D1383">
        <v>861</v>
      </c>
      <c r="E1383" t="s">
        <v>31</v>
      </c>
      <c r="F1383">
        <v>0</v>
      </c>
      <c r="G1383" t="s">
        <v>146</v>
      </c>
    </row>
    <row r="1384" spans="1:7">
      <c r="A1384" t="s">
        <v>244</v>
      </c>
      <c r="B1384" t="s">
        <v>245</v>
      </c>
      <c r="C1384">
        <v>18</v>
      </c>
      <c r="D1384">
        <v>861</v>
      </c>
      <c r="E1384" t="s">
        <v>31</v>
      </c>
      <c r="F1384">
        <v>0</v>
      </c>
      <c r="G1384" t="s">
        <v>34</v>
      </c>
    </row>
    <row r="1385" spans="1:7">
      <c r="A1385" t="s">
        <v>244</v>
      </c>
      <c r="B1385" t="s">
        <v>245</v>
      </c>
      <c r="C1385">
        <v>18</v>
      </c>
      <c r="D1385">
        <v>861</v>
      </c>
      <c r="E1385" t="s">
        <v>31</v>
      </c>
      <c r="F1385">
        <v>0</v>
      </c>
      <c r="G1385" t="s">
        <v>34</v>
      </c>
    </row>
    <row r="1386" spans="1:7">
      <c r="A1386" t="s">
        <v>244</v>
      </c>
      <c r="B1386" t="s">
        <v>245</v>
      </c>
      <c r="C1386">
        <v>19</v>
      </c>
      <c r="D1386">
        <v>862</v>
      </c>
      <c r="E1386" t="s">
        <v>35</v>
      </c>
      <c r="F1386">
        <v>0</v>
      </c>
    </row>
    <row r="1387" spans="1:7">
      <c r="A1387" t="s">
        <v>244</v>
      </c>
      <c r="B1387" t="s">
        <v>245</v>
      </c>
      <c r="C1387">
        <v>20</v>
      </c>
      <c r="D1387">
        <v>863</v>
      </c>
      <c r="E1387" t="s">
        <v>36</v>
      </c>
      <c r="F1387">
        <v>0</v>
      </c>
      <c r="G1387" t="s">
        <v>34</v>
      </c>
    </row>
    <row r="1388" spans="1:7">
      <c r="A1388" t="s">
        <v>244</v>
      </c>
      <c r="B1388" t="s">
        <v>245</v>
      </c>
      <c r="C1388">
        <v>21</v>
      </c>
      <c r="D1388">
        <v>864</v>
      </c>
      <c r="E1388" t="s">
        <v>37</v>
      </c>
      <c r="F1388">
        <v>0</v>
      </c>
      <c r="G1388" t="s">
        <v>56</v>
      </c>
    </row>
    <row r="1389" spans="1:7">
      <c r="A1389" t="s">
        <v>244</v>
      </c>
      <c r="B1389" t="s">
        <v>245</v>
      </c>
      <c r="C1389">
        <v>22</v>
      </c>
      <c r="D1389">
        <v>865</v>
      </c>
      <c r="E1389" t="s">
        <v>39</v>
      </c>
      <c r="F1389">
        <v>0</v>
      </c>
    </row>
    <row r="1390" spans="1:7">
      <c r="A1390" t="s">
        <v>244</v>
      </c>
      <c r="B1390" t="s">
        <v>245</v>
      </c>
      <c r="C1390">
        <v>23</v>
      </c>
      <c r="D1390">
        <v>866</v>
      </c>
      <c r="E1390" t="s">
        <v>40</v>
      </c>
      <c r="F1390">
        <v>0</v>
      </c>
    </row>
    <row r="1391" spans="1:7">
      <c r="A1391" t="s">
        <v>244</v>
      </c>
      <c r="B1391" t="s">
        <v>245</v>
      </c>
      <c r="C1391">
        <v>24</v>
      </c>
      <c r="D1391">
        <v>867</v>
      </c>
      <c r="E1391" t="s">
        <v>41</v>
      </c>
      <c r="F1391">
        <v>0</v>
      </c>
    </row>
    <row r="1392" spans="1:7">
      <c r="A1392" t="s">
        <v>244</v>
      </c>
      <c r="B1392" t="s">
        <v>245</v>
      </c>
      <c r="C1392">
        <v>25</v>
      </c>
      <c r="D1392">
        <v>868</v>
      </c>
      <c r="E1392" t="s">
        <v>42</v>
      </c>
      <c r="F1392">
        <v>0</v>
      </c>
    </row>
    <row r="1393" spans="1:7">
      <c r="A1393" t="s">
        <v>244</v>
      </c>
      <c r="B1393" t="s">
        <v>245</v>
      </c>
      <c r="C1393">
        <v>26</v>
      </c>
      <c r="D1393">
        <v>869</v>
      </c>
      <c r="E1393" t="s">
        <v>43</v>
      </c>
      <c r="F1393">
        <v>0</v>
      </c>
    </row>
    <row r="1394" spans="1:7">
      <c r="A1394" t="s">
        <v>244</v>
      </c>
      <c r="B1394" t="s">
        <v>245</v>
      </c>
      <c r="C1394">
        <v>27</v>
      </c>
      <c r="D1394">
        <v>870</v>
      </c>
      <c r="E1394" t="s">
        <v>44</v>
      </c>
      <c r="F1394">
        <v>0</v>
      </c>
    </row>
    <row r="1395" spans="1:7">
      <c r="A1395" t="s">
        <v>244</v>
      </c>
      <c r="B1395" t="s">
        <v>245</v>
      </c>
      <c r="C1395">
        <v>28</v>
      </c>
      <c r="D1395">
        <v>871</v>
      </c>
      <c r="E1395" t="s">
        <v>45</v>
      </c>
      <c r="F1395">
        <v>0</v>
      </c>
    </row>
    <row r="1396" spans="1:7">
      <c r="A1396" t="s">
        <v>244</v>
      </c>
      <c r="B1396" t="s">
        <v>245</v>
      </c>
      <c r="C1396">
        <v>29</v>
      </c>
      <c r="D1396">
        <v>872</v>
      </c>
      <c r="E1396" t="s">
        <v>46</v>
      </c>
      <c r="F1396">
        <v>0</v>
      </c>
    </row>
    <row r="1397" spans="1:7">
      <c r="A1397" t="s">
        <v>249</v>
      </c>
      <c r="B1397" t="s">
        <v>250</v>
      </c>
      <c r="C1397">
        <v>1</v>
      </c>
      <c r="D1397">
        <v>846</v>
      </c>
      <c r="E1397" t="s">
        <v>9</v>
      </c>
      <c r="F1397">
        <v>100</v>
      </c>
      <c r="G1397">
        <v>2</v>
      </c>
    </row>
    <row r="1398" spans="1:7">
      <c r="A1398" t="s">
        <v>249</v>
      </c>
      <c r="B1398" t="s">
        <v>250</v>
      </c>
      <c r="C1398">
        <v>2</v>
      </c>
      <c r="D1398">
        <v>847</v>
      </c>
      <c r="E1398" t="s">
        <v>10</v>
      </c>
      <c r="F1398">
        <v>100</v>
      </c>
      <c r="G1398">
        <v>2</v>
      </c>
    </row>
    <row r="1399" spans="1:7">
      <c r="A1399" t="s">
        <v>249</v>
      </c>
      <c r="B1399" t="s">
        <v>250</v>
      </c>
      <c r="C1399">
        <v>3</v>
      </c>
      <c r="D1399">
        <v>848</v>
      </c>
      <c r="E1399" t="s">
        <v>11</v>
      </c>
      <c r="F1399">
        <v>100</v>
      </c>
      <c r="G1399">
        <v>2</v>
      </c>
    </row>
    <row r="1400" spans="1:7">
      <c r="A1400" t="s">
        <v>249</v>
      </c>
      <c r="B1400" t="s">
        <v>250</v>
      </c>
      <c r="C1400">
        <v>4</v>
      </c>
      <c r="D1400">
        <v>849</v>
      </c>
      <c r="E1400" t="s">
        <v>12</v>
      </c>
      <c r="F1400">
        <v>0</v>
      </c>
      <c r="G1400">
        <v>3</v>
      </c>
    </row>
    <row r="1401" spans="1:7">
      <c r="A1401" t="s">
        <v>249</v>
      </c>
      <c r="B1401" t="s">
        <v>250</v>
      </c>
      <c r="C1401">
        <v>5</v>
      </c>
      <c r="D1401">
        <v>850</v>
      </c>
      <c r="E1401" t="s">
        <v>13</v>
      </c>
      <c r="F1401">
        <v>100</v>
      </c>
      <c r="G1401">
        <v>1</v>
      </c>
    </row>
    <row r="1402" spans="1:7">
      <c r="A1402" t="s">
        <v>249</v>
      </c>
      <c r="B1402" t="s">
        <v>250</v>
      </c>
      <c r="C1402">
        <v>6</v>
      </c>
      <c r="D1402">
        <v>851</v>
      </c>
      <c r="E1402" t="s">
        <v>14</v>
      </c>
      <c r="F1402">
        <v>0</v>
      </c>
      <c r="G1402" t="s">
        <v>251</v>
      </c>
    </row>
    <row r="1403" spans="1:7">
      <c r="A1403" t="s">
        <v>249</v>
      </c>
      <c r="B1403" t="s">
        <v>250</v>
      </c>
      <c r="C1403">
        <v>7</v>
      </c>
      <c r="D1403">
        <v>853</v>
      </c>
      <c r="E1403" t="s">
        <v>16</v>
      </c>
      <c r="F1403">
        <v>0</v>
      </c>
      <c r="G1403" t="s">
        <v>252</v>
      </c>
    </row>
    <row r="1404" spans="1:7">
      <c r="A1404" t="s">
        <v>249</v>
      </c>
      <c r="B1404" t="s">
        <v>250</v>
      </c>
      <c r="C1404">
        <v>8</v>
      </c>
      <c r="D1404">
        <v>852</v>
      </c>
      <c r="E1404" t="s">
        <v>18</v>
      </c>
      <c r="F1404">
        <v>0</v>
      </c>
      <c r="G1404" t="s">
        <v>226</v>
      </c>
    </row>
    <row r="1405" spans="1:7">
      <c r="A1405" t="s">
        <v>249</v>
      </c>
      <c r="B1405" t="s">
        <v>250</v>
      </c>
      <c r="C1405">
        <v>8</v>
      </c>
      <c r="D1405">
        <v>852</v>
      </c>
      <c r="E1405" t="s">
        <v>18</v>
      </c>
      <c r="F1405">
        <v>0</v>
      </c>
      <c r="G1405" t="s">
        <v>101</v>
      </c>
    </row>
    <row r="1406" spans="1:7">
      <c r="A1406" t="s">
        <v>249</v>
      </c>
      <c r="B1406" t="s">
        <v>250</v>
      </c>
      <c r="C1406">
        <v>9</v>
      </c>
      <c r="D1406">
        <v>854</v>
      </c>
      <c r="E1406" t="s">
        <v>21</v>
      </c>
      <c r="F1406">
        <v>0</v>
      </c>
      <c r="G1406">
        <v>1</v>
      </c>
    </row>
    <row r="1407" spans="1:7">
      <c r="A1407" t="s">
        <v>249</v>
      </c>
      <c r="B1407" t="s">
        <v>250</v>
      </c>
      <c r="C1407">
        <v>10</v>
      </c>
      <c r="D1407">
        <v>855</v>
      </c>
      <c r="E1407" t="s">
        <v>22</v>
      </c>
      <c r="F1407">
        <v>0</v>
      </c>
      <c r="G1407">
        <v>1</v>
      </c>
    </row>
    <row r="1408" spans="1:7">
      <c r="A1408" t="s">
        <v>249</v>
      </c>
      <c r="B1408" t="s">
        <v>250</v>
      </c>
      <c r="C1408">
        <v>11</v>
      </c>
      <c r="D1408">
        <v>856</v>
      </c>
      <c r="E1408" t="s">
        <v>23</v>
      </c>
      <c r="F1408">
        <v>100</v>
      </c>
      <c r="G1408">
        <v>2</v>
      </c>
    </row>
    <row r="1409" spans="1:7">
      <c r="A1409" t="s">
        <v>249</v>
      </c>
      <c r="B1409" t="s">
        <v>250</v>
      </c>
      <c r="C1409">
        <v>12</v>
      </c>
      <c r="D1409">
        <v>858</v>
      </c>
      <c r="E1409" t="s">
        <v>24</v>
      </c>
      <c r="F1409">
        <v>0</v>
      </c>
      <c r="G1409">
        <v>3</v>
      </c>
    </row>
    <row r="1410" spans="1:7">
      <c r="A1410" t="s">
        <v>249</v>
      </c>
      <c r="B1410" t="s">
        <v>250</v>
      </c>
      <c r="C1410">
        <v>13</v>
      </c>
      <c r="D1410">
        <v>857</v>
      </c>
      <c r="E1410" t="s">
        <v>25</v>
      </c>
      <c r="F1410">
        <v>0</v>
      </c>
      <c r="G1410">
        <v>1</v>
      </c>
    </row>
    <row r="1411" spans="1:7">
      <c r="A1411" t="s">
        <v>249</v>
      </c>
      <c r="B1411" t="s">
        <v>250</v>
      </c>
      <c r="C1411">
        <v>14</v>
      </c>
      <c r="D1411">
        <v>873</v>
      </c>
      <c r="E1411" t="s">
        <v>26</v>
      </c>
      <c r="F1411">
        <v>0</v>
      </c>
      <c r="G1411">
        <v>2</v>
      </c>
    </row>
    <row r="1412" spans="1:7">
      <c r="A1412" t="s">
        <v>249</v>
      </c>
      <c r="B1412" t="s">
        <v>250</v>
      </c>
      <c r="C1412">
        <v>15</v>
      </c>
      <c r="D1412">
        <v>844</v>
      </c>
      <c r="E1412" t="s">
        <v>155</v>
      </c>
      <c r="F1412">
        <v>100</v>
      </c>
      <c r="G1412">
        <v>1</v>
      </c>
    </row>
    <row r="1413" spans="1:7">
      <c r="A1413" t="s">
        <v>249</v>
      </c>
      <c r="B1413" t="s">
        <v>250</v>
      </c>
      <c r="C1413">
        <v>16</v>
      </c>
      <c r="D1413">
        <v>859</v>
      </c>
      <c r="E1413" t="s">
        <v>27</v>
      </c>
      <c r="F1413">
        <v>33</v>
      </c>
      <c r="G1413" t="s">
        <v>253</v>
      </c>
    </row>
    <row r="1414" spans="1:7">
      <c r="A1414" t="s">
        <v>249</v>
      </c>
      <c r="B1414" t="s">
        <v>250</v>
      </c>
      <c r="C1414">
        <v>16</v>
      </c>
      <c r="D1414">
        <v>859</v>
      </c>
      <c r="E1414" t="s">
        <v>27</v>
      </c>
      <c r="F1414">
        <v>33</v>
      </c>
      <c r="G1414" t="s">
        <v>144</v>
      </c>
    </row>
    <row r="1415" spans="1:7">
      <c r="A1415" t="s">
        <v>249</v>
      </c>
      <c r="B1415" t="s">
        <v>250</v>
      </c>
      <c r="C1415">
        <v>16</v>
      </c>
      <c r="D1415">
        <v>859</v>
      </c>
      <c r="E1415" t="s">
        <v>27</v>
      </c>
      <c r="F1415">
        <v>33</v>
      </c>
      <c r="G1415" t="s">
        <v>144</v>
      </c>
    </row>
    <row r="1416" spans="1:7">
      <c r="A1416" t="s">
        <v>249</v>
      </c>
      <c r="B1416" t="s">
        <v>250</v>
      </c>
      <c r="C1416">
        <v>17</v>
      </c>
      <c r="D1416">
        <v>860</v>
      </c>
      <c r="E1416" t="s">
        <v>28</v>
      </c>
      <c r="F1416">
        <v>0</v>
      </c>
      <c r="G1416" t="s">
        <v>254</v>
      </c>
    </row>
    <row r="1417" spans="1:7">
      <c r="A1417" t="s">
        <v>249</v>
      </c>
      <c r="B1417" t="s">
        <v>250</v>
      </c>
      <c r="C1417">
        <v>18</v>
      </c>
      <c r="D1417">
        <v>861</v>
      </c>
      <c r="E1417" t="s">
        <v>31</v>
      </c>
      <c r="F1417">
        <v>0</v>
      </c>
      <c r="G1417" t="s">
        <v>255</v>
      </c>
    </row>
    <row r="1418" spans="1:7">
      <c r="A1418" t="s">
        <v>249</v>
      </c>
      <c r="B1418" t="s">
        <v>250</v>
      </c>
      <c r="C1418">
        <v>18</v>
      </c>
      <c r="D1418">
        <v>861</v>
      </c>
      <c r="E1418" t="s">
        <v>31</v>
      </c>
      <c r="F1418">
        <v>0</v>
      </c>
      <c r="G1418" t="s">
        <v>30</v>
      </c>
    </row>
    <row r="1419" spans="1:7">
      <c r="A1419" t="s">
        <v>249</v>
      </c>
      <c r="B1419" t="s">
        <v>250</v>
      </c>
      <c r="C1419">
        <v>18</v>
      </c>
      <c r="D1419">
        <v>861</v>
      </c>
      <c r="E1419" t="s">
        <v>31</v>
      </c>
      <c r="F1419">
        <v>0</v>
      </c>
      <c r="G1419" t="s">
        <v>256</v>
      </c>
    </row>
    <row r="1420" spans="1:7">
      <c r="A1420" t="s">
        <v>249</v>
      </c>
      <c r="B1420" t="s">
        <v>250</v>
      </c>
      <c r="C1420">
        <v>19</v>
      </c>
      <c r="D1420">
        <v>862</v>
      </c>
      <c r="E1420" t="s">
        <v>35</v>
      </c>
      <c r="F1420">
        <v>0</v>
      </c>
      <c r="G1420">
        <v>3</v>
      </c>
    </row>
    <row r="1421" spans="1:7">
      <c r="A1421" t="s">
        <v>249</v>
      </c>
      <c r="B1421" t="s">
        <v>250</v>
      </c>
      <c r="C1421">
        <v>20</v>
      </c>
      <c r="D1421">
        <v>863</v>
      </c>
      <c r="E1421" t="s">
        <v>36</v>
      </c>
      <c r="F1421">
        <v>0</v>
      </c>
      <c r="G1421" t="s">
        <v>257</v>
      </c>
    </row>
    <row r="1422" spans="1:7">
      <c r="A1422" t="s">
        <v>249</v>
      </c>
      <c r="B1422" t="s">
        <v>250</v>
      </c>
      <c r="C1422">
        <v>21</v>
      </c>
      <c r="D1422">
        <v>864</v>
      </c>
      <c r="E1422" t="s">
        <v>37</v>
      </c>
      <c r="F1422">
        <v>0</v>
      </c>
      <c r="G1422" t="s">
        <v>258</v>
      </c>
    </row>
    <row r="1423" spans="1:7">
      <c r="A1423" t="s">
        <v>249</v>
      </c>
      <c r="B1423" t="s">
        <v>250</v>
      </c>
      <c r="C1423">
        <v>22</v>
      </c>
      <c r="D1423">
        <v>865</v>
      </c>
      <c r="E1423" t="s">
        <v>39</v>
      </c>
      <c r="F1423">
        <v>100</v>
      </c>
      <c r="G1423">
        <v>1</v>
      </c>
    </row>
    <row r="1424" spans="1:7">
      <c r="A1424" t="s">
        <v>249</v>
      </c>
      <c r="B1424" t="s">
        <v>250</v>
      </c>
      <c r="C1424">
        <v>23</v>
      </c>
      <c r="D1424">
        <v>866</v>
      </c>
      <c r="E1424" t="s">
        <v>40</v>
      </c>
      <c r="F1424">
        <v>100</v>
      </c>
      <c r="G1424">
        <v>1</v>
      </c>
    </row>
    <row r="1425" spans="1:7">
      <c r="A1425" t="s">
        <v>249</v>
      </c>
      <c r="B1425" t="s">
        <v>250</v>
      </c>
      <c r="C1425">
        <v>24</v>
      </c>
      <c r="D1425">
        <v>867</v>
      </c>
      <c r="E1425" t="s">
        <v>41</v>
      </c>
      <c r="F1425">
        <v>100</v>
      </c>
      <c r="G1425">
        <v>2</v>
      </c>
    </row>
    <row r="1426" spans="1:7">
      <c r="A1426" t="s">
        <v>249</v>
      </c>
      <c r="B1426" t="s">
        <v>250</v>
      </c>
      <c r="C1426">
        <v>25</v>
      </c>
      <c r="D1426">
        <v>868</v>
      </c>
      <c r="E1426" t="s">
        <v>42</v>
      </c>
      <c r="F1426">
        <v>100</v>
      </c>
      <c r="G1426">
        <v>1</v>
      </c>
    </row>
    <row r="1427" spans="1:7">
      <c r="A1427" t="s">
        <v>249</v>
      </c>
      <c r="B1427" t="s">
        <v>250</v>
      </c>
      <c r="C1427">
        <v>26</v>
      </c>
      <c r="D1427">
        <v>869</v>
      </c>
      <c r="E1427" t="s">
        <v>43</v>
      </c>
      <c r="F1427">
        <v>0</v>
      </c>
      <c r="G1427">
        <v>1</v>
      </c>
    </row>
    <row r="1428" spans="1:7">
      <c r="A1428" t="s">
        <v>249</v>
      </c>
      <c r="B1428" t="s">
        <v>250</v>
      </c>
      <c r="C1428">
        <v>27</v>
      </c>
      <c r="D1428">
        <v>870</v>
      </c>
      <c r="E1428" t="s">
        <v>44</v>
      </c>
      <c r="F1428">
        <v>100</v>
      </c>
      <c r="G1428">
        <v>1</v>
      </c>
    </row>
    <row r="1429" spans="1:7">
      <c r="A1429" t="s">
        <v>249</v>
      </c>
      <c r="B1429" t="s">
        <v>250</v>
      </c>
      <c r="C1429">
        <v>28</v>
      </c>
      <c r="D1429">
        <v>871</v>
      </c>
      <c r="E1429" t="s">
        <v>45</v>
      </c>
      <c r="F1429">
        <v>100</v>
      </c>
      <c r="G1429">
        <v>1</v>
      </c>
    </row>
    <row r="1430" spans="1:7">
      <c r="A1430" t="s">
        <v>249</v>
      </c>
      <c r="B1430" t="s">
        <v>250</v>
      </c>
      <c r="C1430">
        <v>29</v>
      </c>
      <c r="D1430">
        <v>872</v>
      </c>
      <c r="E1430" t="s">
        <v>46</v>
      </c>
      <c r="F1430">
        <v>0</v>
      </c>
      <c r="G1430">
        <v>5</v>
      </c>
    </row>
    <row r="1431" spans="1:7">
      <c r="A1431" t="s">
        <v>228</v>
      </c>
      <c r="B1431" t="s">
        <v>229</v>
      </c>
      <c r="C1431">
        <v>1</v>
      </c>
      <c r="D1431">
        <v>846</v>
      </c>
      <c r="E1431" t="s">
        <v>9</v>
      </c>
      <c r="F1431">
        <v>100</v>
      </c>
      <c r="G1431">
        <v>2</v>
      </c>
    </row>
    <row r="1432" spans="1:7">
      <c r="A1432" t="s">
        <v>228</v>
      </c>
      <c r="B1432" t="s">
        <v>229</v>
      </c>
      <c r="C1432">
        <v>2</v>
      </c>
      <c r="D1432">
        <v>847</v>
      </c>
      <c r="E1432" t="s">
        <v>10</v>
      </c>
      <c r="F1432">
        <v>0</v>
      </c>
      <c r="G1432">
        <v>1</v>
      </c>
    </row>
    <row r="1433" spans="1:7">
      <c r="A1433" t="s">
        <v>228</v>
      </c>
      <c r="B1433" t="s">
        <v>229</v>
      </c>
      <c r="C1433">
        <v>3</v>
      </c>
      <c r="D1433">
        <v>848</v>
      </c>
      <c r="E1433" t="s">
        <v>11</v>
      </c>
      <c r="F1433">
        <v>100</v>
      </c>
      <c r="G1433">
        <v>2</v>
      </c>
    </row>
    <row r="1434" spans="1:7">
      <c r="A1434" t="s">
        <v>228</v>
      </c>
      <c r="B1434" t="s">
        <v>229</v>
      </c>
      <c r="C1434">
        <v>4</v>
      </c>
      <c r="D1434">
        <v>849</v>
      </c>
      <c r="E1434" t="s">
        <v>12</v>
      </c>
      <c r="F1434">
        <v>0</v>
      </c>
      <c r="G1434">
        <v>4</v>
      </c>
    </row>
    <row r="1435" spans="1:7">
      <c r="A1435" t="s">
        <v>228</v>
      </c>
      <c r="B1435" t="s">
        <v>229</v>
      </c>
      <c r="C1435">
        <v>5</v>
      </c>
      <c r="D1435">
        <v>850</v>
      </c>
      <c r="E1435" t="s">
        <v>13</v>
      </c>
      <c r="F1435">
        <v>100</v>
      </c>
      <c r="G1435">
        <v>1</v>
      </c>
    </row>
    <row r="1436" spans="1:7">
      <c r="A1436" t="s">
        <v>228</v>
      </c>
      <c r="B1436" t="s">
        <v>229</v>
      </c>
      <c r="C1436">
        <v>6</v>
      </c>
      <c r="D1436">
        <v>851</v>
      </c>
      <c r="E1436" t="s">
        <v>14</v>
      </c>
      <c r="F1436">
        <v>0</v>
      </c>
      <c r="G1436" t="s">
        <v>34</v>
      </c>
    </row>
    <row r="1437" spans="1:7">
      <c r="A1437" t="s">
        <v>228</v>
      </c>
      <c r="B1437" t="s">
        <v>229</v>
      </c>
      <c r="C1437">
        <v>7</v>
      </c>
      <c r="D1437">
        <v>853</v>
      </c>
      <c r="E1437" t="s">
        <v>16</v>
      </c>
      <c r="F1437">
        <v>0</v>
      </c>
      <c r="G1437" t="s">
        <v>34</v>
      </c>
    </row>
    <row r="1438" spans="1:7">
      <c r="A1438" t="s">
        <v>228</v>
      </c>
      <c r="B1438" t="s">
        <v>229</v>
      </c>
      <c r="C1438">
        <v>8</v>
      </c>
      <c r="D1438">
        <v>852</v>
      </c>
      <c r="E1438" t="s">
        <v>18</v>
      </c>
      <c r="F1438">
        <v>0</v>
      </c>
      <c r="G1438" t="s">
        <v>34</v>
      </c>
    </row>
    <row r="1439" spans="1:7">
      <c r="A1439" t="s">
        <v>228</v>
      </c>
      <c r="B1439" t="s">
        <v>229</v>
      </c>
      <c r="C1439">
        <v>8</v>
      </c>
      <c r="D1439">
        <v>852</v>
      </c>
      <c r="E1439" t="s">
        <v>18</v>
      </c>
      <c r="F1439">
        <v>0</v>
      </c>
      <c r="G1439" t="s">
        <v>34</v>
      </c>
    </row>
    <row r="1440" spans="1:7">
      <c r="A1440" t="s">
        <v>228</v>
      </c>
      <c r="B1440" t="s">
        <v>229</v>
      </c>
      <c r="C1440">
        <v>9</v>
      </c>
      <c r="D1440">
        <v>854</v>
      </c>
      <c r="E1440" t="s">
        <v>21</v>
      </c>
      <c r="F1440">
        <v>0</v>
      </c>
    </row>
    <row r="1441" spans="1:7">
      <c r="A1441" t="s">
        <v>228</v>
      </c>
      <c r="B1441" t="s">
        <v>229</v>
      </c>
      <c r="C1441">
        <v>10</v>
      </c>
      <c r="D1441">
        <v>855</v>
      </c>
      <c r="E1441" t="s">
        <v>22</v>
      </c>
      <c r="F1441">
        <v>0</v>
      </c>
    </row>
    <row r="1442" spans="1:7">
      <c r="A1442" t="s">
        <v>228</v>
      </c>
      <c r="B1442" t="s">
        <v>229</v>
      </c>
      <c r="C1442">
        <v>11</v>
      </c>
      <c r="D1442">
        <v>856</v>
      </c>
      <c r="E1442" t="s">
        <v>23</v>
      </c>
      <c r="F1442">
        <v>0</v>
      </c>
    </row>
    <row r="1443" spans="1:7">
      <c r="A1443" t="s">
        <v>228</v>
      </c>
      <c r="B1443" t="s">
        <v>229</v>
      </c>
      <c r="C1443">
        <v>12</v>
      </c>
      <c r="D1443">
        <v>858</v>
      </c>
      <c r="E1443" t="s">
        <v>24</v>
      </c>
      <c r="F1443">
        <v>0</v>
      </c>
    </row>
    <row r="1444" spans="1:7">
      <c r="A1444" t="s">
        <v>228</v>
      </c>
      <c r="B1444" t="s">
        <v>229</v>
      </c>
      <c r="C1444">
        <v>13</v>
      </c>
      <c r="D1444">
        <v>857</v>
      </c>
      <c r="E1444" t="s">
        <v>25</v>
      </c>
      <c r="F1444">
        <v>0</v>
      </c>
    </row>
    <row r="1445" spans="1:7">
      <c r="A1445" t="s">
        <v>228</v>
      </c>
      <c r="B1445" t="s">
        <v>229</v>
      </c>
      <c r="C1445">
        <v>14</v>
      </c>
      <c r="D1445">
        <v>873</v>
      </c>
      <c r="E1445" t="s">
        <v>26</v>
      </c>
      <c r="F1445">
        <v>0</v>
      </c>
    </row>
    <row r="1446" spans="1:7">
      <c r="A1446" t="s">
        <v>228</v>
      </c>
      <c r="B1446" t="s">
        <v>229</v>
      </c>
      <c r="C1446">
        <v>15</v>
      </c>
      <c r="D1446">
        <v>844</v>
      </c>
      <c r="E1446" t="s">
        <v>155</v>
      </c>
      <c r="F1446">
        <v>0</v>
      </c>
    </row>
    <row r="1447" spans="1:7">
      <c r="A1447" t="s">
        <v>228</v>
      </c>
      <c r="B1447" t="s">
        <v>229</v>
      </c>
      <c r="C1447">
        <v>16</v>
      </c>
      <c r="D1447">
        <v>859</v>
      </c>
      <c r="E1447" t="s">
        <v>27</v>
      </c>
      <c r="F1447">
        <v>0</v>
      </c>
      <c r="G1447" t="s">
        <v>34</v>
      </c>
    </row>
    <row r="1448" spans="1:7">
      <c r="A1448" t="s">
        <v>228</v>
      </c>
      <c r="B1448" t="s">
        <v>229</v>
      </c>
      <c r="C1448">
        <v>16</v>
      </c>
      <c r="D1448">
        <v>859</v>
      </c>
      <c r="E1448" t="s">
        <v>27</v>
      </c>
      <c r="F1448">
        <v>0</v>
      </c>
      <c r="G1448" t="s">
        <v>34</v>
      </c>
    </row>
    <row r="1449" spans="1:7">
      <c r="A1449" t="s">
        <v>228</v>
      </c>
      <c r="B1449" t="s">
        <v>229</v>
      </c>
      <c r="C1449">
        <v>16</v>
      </c>
      <c r="D1449">
        <v>859</v>
      </c>
      <c r="E1449" t="s">
        <v>27</v>
      </c>
      <c r="F1449">
        <v>0</v>
      </c>
      <c r="G1449" t="s">
        <v>34</v>
      </c>
    </row>
    <row r="1450" spans="1:7">
      <c r="A1450" t="s">
        <v>228</v>
      </c>
      <c r="B1450" t="s">
        <v>229</v>
      </c>
      <c r="C1450">
        <v>17</v>
      </c>
      <c r="D1450">
        <v>860</v>
      </c>
      <c r="E1450" t="s">
        <v>28</v>
      </c>
      <c r="F1450">
        <v>0</v>
      </c>
      <c r="G1450" t="s">
        <v>34</v>
      </c>
    </row>
    <row r="1451" spans="1:7">
      <c r="A1451" t="s">
        <v>228</v>
      </c>
      <c r="B1451" t="s">
        <v>229</v>
      </c>
      <c r="C1451">
        <v>18</v>
      </c>
      <c r="D1451">
        <v>861</v>
      </c>
      <c r="E1451" t="s">
        <v>31</v>
      </c>
      <c r="F1451">
        <v>0</v>
      </c>
      <c r="G1451" t="s">
        <v>34</v>
      </c>
    </row>
    <row r="1452" spans="1:7">
      <c r="A1452" t="s">
        <v>228</v>
      </c>
      <c r="B1452" t="s">
        <v>229</v>
      </c>
      <c r="C1452">
        <v>18</v>
      </c>
      <c r="D1452">
        <v>861</v>
      </c>
      <c r="E1452" t="s">
        <v>31</v>
      </c>
      <c r="F1452">
        <v>0</v>
      </c>
      <c r="G1452" t="s">
        <v>34</v>
      </c>
    </row>
    <row r="1453" spans="1:7">
      <c r="A1453" t="s">
        <v>228</v>
      </c>
      <c r="B1453" t="s">
        <v>229</v>
      </c>
      <c r="C1453">
        <v>18</v>
      </c>
      <c r="D1453">
        <v>861</v>
      </c>
      <c r="E1453" t="s">
        <v>31</v>
      </c>
      <c r="F1453">
        <v>0</v>
      </c>
      <c r="G1453" t="s">
        <v>34</v>
      </c>
    </row>
    <row r="1454" spans="1:7">
      <c r="A1454" t="s">
        <v>228</v>
      </c>
      <c r="B1454" t="s">
        <v>229</v>
      </c>
      <c r="C1454">
        <v>19</v>
      </c>
      <c r="D1454">
        <v>862</v>
      </c>
      <c r="E1454" t="s">
        <v>35</v>
      </c>
      <c r="F1454">
        <v>0</v>
      </c>
    </row>
    <row r="1455" spans="1:7">
      <c r="A1455" t="s">
        <v>228</v>
      </c>
      <c r="B1455" t="s">
        <v>229</v>
      </c>
      <c r="C1455">
        <v>20</v>
      </c>
      <c r="D1455">
        <v>863</v>
      </c>
      <c r="E1455" t="s">
        <v>36</v>
      </c>
      <c r="F1455">
        <v>0</v>
      </c>
      <c r="G1455" t="s">
        <v>34</v>
      </c>
    </row>
    <row r="1456" spans="1:7">
      <c r="A1456" t="s">
        <v>228</v>
      </c>
      <c r="B1456" t="s">
        <v>229</v>
      </c>
      <c r="C1456">
        <v>21</v>
      </c>
      <c r="D1456">
        <v>864</v>
      </c>
      <c r="E1456" t="s">
        <v>37</v>
      </c>
      <c r="F1456">
        <v>0</v>
      </c>
      <c r="G1456" t="s">
        <v>56</v>
      </c>
    </row>
    <row r="1457" spans="1:6">
      <c r="A1457" t="s">
        <v>228</v>
      </c>
      <c r="B1457" t="s">
        <v>229</v>
      </c>
      <c r="C1457">
        <v>22</v>
      </c>
      <c r="D1457">
        <v>865</v>
      </c>
      <c r="E1457" t="s">
        <v>39</v>
      </c>
      <c r="F1457">
        <v>0</v>
      </c>
    </row>
    <row r="1458" spans="1:6">
      <c r="A1458" t="s">
        <v>228</v>
      </c>
      <c r="B1458" t="s">
        <v>229</v>
      </c>
      <c r="C1458">
        <v>23</v>
      </c>
      <c r="D1458">
        <v>866</v>
      </c>
      <c r="E1458" t="s">
        <v>40</v>
      </c>
      <c r="F1458">
        <v>0</v>
      </c>
    </row>
    <row r="1459" spans="1:6">
      <c r="A1459" t="s">
        <v>228</v>
      </c>
      <c r="B1459" t="s">
        <v>229</v>
      </c>
      <c r="C1459">
        <v>24</v>
      </c>
      <c r="D1459">
        <v>867</v>
      </c>
      <c r="E1459" t="s">
        <v>41</v>
      </c>
      <c r="F1459">
        <v>0</v>
      </c>
    </row>
    <row r="1460" spans="1:6">
      <c r="A1460" t="s">
        <v>228</v>
      </c>
      <c r="B1460" t="s">
        <v>229</v>
      </c>
      <c r="C1460">
        <v>25</v>
      </c>
      <c r="D1460">
        <v>868</v>
      </c>
      <c r="E1460" t="s">
        <v>42</v>
      </c>
      <c r="F1460">
        <v>0</v>
      </c>
    </row>
    <row r="1461" spans="1:6">
      <c r="A1461" t="s">
        <v>228</v>
      </c>
      <c r="B1461" t="s">
        <v>229</v>
      </c>
      <c r="C1461">
        <v>26</v>
      </c>
      <c r="D1461">
        <v>869</v>
      </c>
      <c r="E1461" t="s">
        <v>43</v>
      </c>
      <c r="F1461">
        <v>0</v>
      </c>
    </row>
    <row r="1462" spans="1:6">
      <c r="A1462" t="s">
        <v>228</v>
      </c>
      <c r="B1462" t="s">
        <v>229</v>
      </c>
      <c r="C1462">
        <v>27</v>
      </c>
      <c r="D1462">
        <v>870</v>
      </c>
      <c r="E1462" t="s">
        <v>44</v>
      </c>
      <c r="F1462">
        <v>0</v>
      </c>
    </row>
    <row r="1463" spans="1:6">
      <c r="A1463" t="s">
        <v>228</v>
      </c>
      <c r="B1463" t="s">
        <v>229</v>
      </c>
      <c r="C1463">
        <v>28</v>
      </c>
      <c r="D1463">
        <v>871</v>
      </c>
      <c r="E1463" t="s">
        <v>45</v>
      </c>
      <c r="F1463">
        <v>0</v>
      </c>
    </row>
    <row r="1464" spans="1:6">
      <c r="A1464" t="s">
        <v>228</v>
      </c>
      <c r="B1464" t="s">
        <v>229</v>
      </c>
      <c r="C1464">
        <v>29</v>
      </c>
      <c r="D1464">
        <v>872</v>
      </c>
      <c r="E1464" t="s">
        <v>46</v>
      </c>
      <c r="F1464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Diagnostic - summary</vt:lpstr>
      <vt:lpstr>Course modules</vt:lpstr>
      <vt:lpstr>Student list</vt:lpstr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Diagnostic Exam for the Preparatory Course in Statistics_data</dc:title>
  <dc:subject>Scores</dc:subject>
  <dc:description>none</dc:description>
  <cp:lastModifiedBy>Riccardo Fanciulli</cp:lastModifiedBy>
  <dcterms:created xsi:type="dcterms:W3CDTF">2014-08-21T07:15:02Z</dcterms:created>
  <dcterms:modified xsi:type="dcterms:W3CDTF">2014-08-22T05:20:46Z</dcterms:modified>
</cp:coreProperties>
</file>