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vasio/Documents/Chicago/Data/Tradeoff/"/>
    </mc:Choice>
  </mc:AlternateContent>
  <xr:revisionPtr revIDLastSave="0" documentId="13_ncr:1_{2CE8AFF4-FDC6-4B4B-AC63-BAA50519CD57}" xr6:coauthVersionLast="47" xr6:coauthVersionMax="47" xr10:uidLastSave="{00000000-0000-0000-0000-000000000000}"/>
  <bookViews>
    <workbookView xWindow="2920" yWindow="880" windowWidth="28800" windowHeight="24200" tabRatio="500" xr2:uid="{00000000-000D-0000-FFFF-FFFF00000000}"/>
  </bookViews>
  <sheets>
    <sheet name="Table S2" sheetId="1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1" l="1"/>
  <c r="G15" i="11"/>
  <c r="G17" i="11"/>
  <c r="G18" i="11" s="1"/>
  <c r="G20" i="11"/>
  <c r="G22" i="11"/>
  <c r="G23" i="11" s="1"/>
  <c r="G24" i="11" s="1"/>
  <c r="G26" i="11"/>
  <c r="G27" i="11"/>
  <c r="G28" i="11" s="1"/>
  <c r="G30" i="11"/>
  <c r="G33" i="11"/>
  <c r="G36" i="11"/>
  <c r="G37" i="11" s="1"/>
  <c r="G38" i="11" s="1"/>
  <c r="G39" i="11" s="1"/>
  <c r="G40" i="11" s="1"/>
  <c r="G42" i="11"/>
  <c r="G43" i="11"/>
  <c r="G44" i="11" s="1"/>
  <c r="G45" i="11" s="1"/>
  <c r="G47" i="11"/>
  <c r="G49" i="11"/>
  <c r="G50" i="11" s="1"/>
  <c r="G51" i="11" s="1"/>
  <c r="G52" i="11" s="1"/>
  <c r="G53" i="11" s="1"/>
  <c r="G59" i="11"/>
  <c r="G74" i="11"/>
  <c r="G78" i="11"/>
  <c r="G82" i="11"/>
  <c r="G84" i="11"/>
  <c r="G86" i="11"/>
  <c r="G88" i="11"/>
  <c r="G95" i="11"/>
  <c r="G96" i="11" s="1"/>
  <c r="G107" i="11"/>
  <c r="G112" i="11"/>
  <c r="G113" i="11"/>
  <c r="G116" i="11"/>
  <c r="G123" i="11"/>
  <c r="G149" i="11"/>
  <c r="G157" i="11"/>
  <c r="G159" i="11"/>
  <c r="G167" i="11"/>
  <c r="G170" i="11"/>
  <c r="G171" i="11" s="1"/>
  <c r="G172" i="11" s="1"/>
  <c r="G173" i="11" s="1"/>
  <c r="G175" i="11"/>
  <c r="G194" i="11"/>
  <c r="G204" i="11"/>
  <c r="G205" i="11"/>
  <c r="G212" i="11"/>
  <c r="G217" i="11"/>
  <c r="G238" i="11"/>
  <c r="G259" i="11"/>
  <c r="G260" i="11"/>
  <c r="G271" i="11"/>
  <c r="G272" i="11" s="1"/>
  <c r="G273" i="11" s="1"/>
  <c r="G274" i="11" s="1"/>
  <c r="G275" i="11" s="1"/>
  <c r="G277" i="11"/>
  <c r="G278" i="11"/>
  <c r="G279" i="11" s="1"/>
  <c r="G281" i="11"/>
  <c r="G282" i="11"/>
  <c r="G283" i="11"/>
  <c r="G284" i="11" s="1"/>
  <c r="G285" i="11" s="1"/>
  <c r="G287" i="11"/>
  <c r="G288" i="11"/>
  <c r="G289" i="11" s="1"/>
  <c r="G290" i="11" s="1"/>
  <c r="G291" i="11" s="1"/>
  <c r="G293" i="11"/>
  <c r="G294" i="11"/>
  <c r="G295" i="11"/>
  <c r="G296" i="11" s="1"/>
  <c r="G297" i="11" s="1"/>
  <c r="G298" i="11" s="1"/>
  <c r="G299" i="11" s="1"/>
  <c r="G300" i="11" s="1"/>
  <c r="G301" i="11" s="1"/>
  <c r="G302" i="11" s="1"/>
  <c r="G303" i="11" s="1"/>
  <c r="G304" i="11" s="1"/>
  <c r="G305" i="11" s="1"/>
  <c r="G306" i="11" s="1"/>
  <c r="G307" i="11" s="1"/>
  <c r="G308" i="11" s="1"/>
  <c r="G309" i="11" s="1"/>
  <c r="G310" i="11" s="1"/>
  <c r="G311" i="11" s="1"/>
  <c r="G312" i="11" s="1"/>
  <c r="G313" i="11" s="1"/>
  <c r="G314" i="11" s="1"/>
  <c r="G315" i="11" s="1"/>
  <c r="G316" i="11" s="1"/>
  <c r="G317" i="11" s="1"/>
  <c r="G318" i="11" s="1"/>
  <c r="O3" i="11"/>
  <c r="Q3" i="11" s="1"/>
  <c r="P3" i="11"/>
  <c r="O4" i="11"/>
  <c r="Q4" i="11" s="1"/>
  <c r="P4" i="11"/>
  <c r="O5" i="11"/>
  <c r="Q5" i="11" s="1"/>
  <c r="P5" i="11"/>
  <c r="O6" i="11"/>
  <c r="P6" i="11"/>
  <c r="Q6" i="11"/>
  <c r="O7" i="11"/>
  <c r="P7" i="11"/>
  <c r="Q7" i="11"/>
  <c r="O8" i="11"/>
  <c r="P8" i="11"/>
  <c r="Q8" i="11" s="1"/>
  <c r="O9" i="11"/>
  <c r="P9" i="11"/>
  <c r="Q9" i="11"/>
  <c r="O10" i="11"/>
  <c r="Q10" i="11" s="1"/>
  <c r="P10" i="11"/>
  <c r="O11" i="11"/>
  <c r="Q11" i="11" s="1"/>
  <c r="P11" i="11"/>
  <c r="O12" i="11"/>
  <c r="P12" i="11"/>
  <c r="Q12" i="11"/>
  <c r="O13" i="11"/>
  <c r="P13" i="11"/>
  <c r="O14" i="11"/>
  <c r="P14" i="11"/>
  <c r="Q14" i="11" s="1"/>
  <c r="O15" i="11"/>
  <c r="Q15" i="11" s="1"/>
  <c r="P15" i="11"/>
  <c r="O16" i="11"/>
  <c r="P16" i="11"/>
  <c r="Q16" i="11"/>
  <c r="O17" i="11"/>
  <c r="P17" i="11"/>
  <c r="Q17" i="11"/>
  <c r="O18" i="11"/>
  <c r="P18" i="11"/>
  <c r="Q18" i="11" s="1"/>
  <c r="O19" i="11"/>
  <c r="P19" i="11"/>
  <c r="Q19" i="11" s="1"/>
  <c r="O20" i="11"/>
  <c r="Q20" i="11" s="1"/>
  <c r="P20" i="11"/>
  <c r="O21" i="11"/>
  <c r="Q21" i="11" s="1"/>
  <c r="P21" i="11"/>
  <c r="O22" i="11"/>
  <c r="P22" i="11"/>
  <c r="Q22" i="11"/>
  <c r="O23" i="11"/>
  <c r="P23" i="11"/>
  <c r="O24" i="11"/>
  <c r="P24" i="11"/>
  <c r="Q24" i="11" s="1"/>
  <c r="O25" i="11"/>
  <c r="Q25" i="11" s="1"/>
  <c r="P25" i="11"/>
  <c r="O26" i="11"/>
  <c r="P26" i="11"/>
  <c r="Q26" i="11"/>
  <c r="O27" i="11"/>
  <c r="P27" i="11"/>
  <c r="Q27" i="11"/>
  <c r="O28" i="11"/>
  <c r="P28" i="11"/>
  <c r="Q28" i="11" s="1"/>
  <c r="O29" i="11"/>
  <c r="P29" i="11"/>
  <c r="Q29" i="11" s="1"/>
  <c r="O30" i="11"/>
  <c r="Q30" i="11" s="1"/>
  <c r="P30" i="11"/>
  <c r="O31" i="11"/>
  <c r="Q31" i="11" s="1"/>
  <c r="P31" i="11"/>
  <c r="O32" i="11"/>
  <c r="P32" i="11"/>
  <c r="Q32" i="11"/>
  <c r="O33" i="11"/>
  <c r="P33" i="11"/>
  <c r="O34" i="11"/>
  <c r="P34" i="11"/>
  <c r="Q34" i="11" s="1"/>
  <c r="O35" i="11"/>
  <c r="Q35" i="11" s="1"/>
  <c r="P35" i="11"/>
  <c r="O36" i="11"/>
  <c r="P36" i="11"/>
  <c r="Q36" i="11"/>
  <c r="O37" i="11"/>
  <c r="P37" i="11"/>
  <c r="Q37" i="11"/>
  <c r="O38" i="11"/>
  <c r="P38" i="11"/>
  <c r="Q38" i="11" s="1"/>
  <c r="O39" i="11"/>
  <c r="P39" i="11"/>
  <c r="Q39" i="11" s="1"/>
  <c r="O40" i="11"/>
  <c r="Q40" i="11" s="1"/>
  <c r="P40" i="11"/>
  <c r="O41" i="11"/>
  <c r="Q41" i="11" s="1"/>
  <c r="P41" i="11"/>
  <c r="O42" i="11"/>
  <c r="P42" i="11"/>
  <c r="Q42" i="11"/>
  <c r="O43" i="11"/>
  <c r="P43" i="11"/>
  <c r="O44" i="11"/>
  <c r="P44" i="11"/>
  <c r="Q44" i="11" s="1"/>
  <c r="O45" i="11"/>
  <c r="Q45" i="11" s="1"/>
  <c r="P45" i="11"/>
  <c r="O46" i="11"/>
  <c r="P46" i="11"/>
  <c r="Q46" i="11"/>
  <c r="O47" i="11"/>
  <c r="P47" i="11"/>
  <c r="Q47" i="11"/>
  <c r="O48" i="11"/>
  <c r="P48" i="11"/>
  <c r="Q48" i="11" s="1"/>
  <c r="O49" i="11"/>
  <c r="P49" i="11"/>
  <c r="Q49" i="11" s="1"/>
  <c r="O50" i="11"/>
  <c r="Q50" i="11" s="1"/>
  <c r="P50" i="11"/>
  <c r="O51" i="11"/>
  <c r="Q51" i="11" s="1"/>
  <c r="P51" i="11"/>
  <c r="O52" i="11"/>
  <c r="P52" i="11"/>
  <c r="Q52" i="11"/>
  <c r="O53" i="11"/>
  <c r="Q53" i="11" s="1"/>
  <c r="P53" i="11"/>
  <c r="O54" i="11"/>
  <c r="P54" i="11"/>
  <c r="Q54" i="11" s="1"/>
  <c r="O55" i="11"/>
  <c r="Q55" i="11" s="1"/>
  <c r="P55" i="11"/>
  <c r="O56" i="11"/>
  <c r="Q56" i="11" s="1"/>
  <c r="P56" i="11"/>
  <c r="O57" i="11"/>
  <c r="P57" i="11"/>
  <c r="Q57" i="11"/>
  <c r="O58" i="11"/>
  <c r="P58" i="11"/>
  <c r="Q58" i="11" s="1"/>
  <c r="O59" i="11"/>
  <c r="P59" i="11"/>
  <c r="Q59" i="11"/>
  <c r="O60" i="11"/>
  <c r="Q60" i="11" s="1"/>
  <c r="P60" i="11"/>
  <c r="O61" i="11"/>
  <c r="Q61" i="11" s="1"/>
  <c r="P61" i="11"/>
  <c r="O62" i="11"/>
  <c r="P62" i="11"/>
  <c r="Q62" i="11"/>
  <c r="O63" i="11"/>
  <c r="P63" i="11"/>
  <c r="O64" i="11"/>
  <c r="P64" i="11"/>
  <c r="Q64" i="11" s="1"/>
  <c r="O65" i="11"/>
  <c r="Q65" i="11" s="1"/>
  <c r="P65" i="11"/>
  <c r="O66" i="11"/>
  <c r="Q66" i="11" s="1"/>
  <c r="P66" i="11"/>
  <c r="O67" i="11"/>
  <c r="P67" i="11"/>
  <c r="Q67" i="11"/>
  <c r="O68" i="11"/>
  <c r="P68" i="11"/>
  <c r="Q68" i="11" s="1"/>
  <c r="O69" i="11"/>
  <c r="P69" i="11"/>
  <c r="Q69" i="11" s="1"/>
  <c r="O70" i="11"/>
  <c r="Q70" i="11" s="1"/>
  <c r="P70" i="11"/>
  <c r="O71" i="11"/>
  <c r="Q71" i="11" s="1"/>
  <c r="P71" i="11"/>
  <c r="O72" i="11"/>
  <c r="P72" i="11"/>
  <c r="Q72" i="11"/>
  <c r="O73" i="11"/>
  <c r="P73" i="11"/>
  <c r="O74" i="11"/>
  <c r="P74" i="11"/>
  <c r="Q74" i="11" s="1"/>
  <c r="O75" i="11"/>
  <c r="P75" i="11"/>
  <c r="Q75" i="11" s="1"/>
  <c r="O76" i="11"/>
  <c r="P76" i="11"/>
  <c r="Q76" i="11"/>
  <c r="O77" i="11"/>
  <c r="P77" i="11"/>
  <c r="Q77" i="11"/>
  <c r="O78" i="11"/>
  <c r="P78" i="11"/>
  <c r="Q78" i="11" s="1"/>
  <c r="O79" i="11"/>
  <c r="P79" i="11"/>
  <c r="Q79" i="11" s="1"/>
  <c r="O80" i="11"/>
  <c r="Q80" i="11" s="1"/>
  <c r="P80" i="11"/>
  <c r="O81" i="11"/>
  <c r="Q81" i="11" s="1"/>
  <c r="P81" i="11"/>
  <c r="O82" i="11"/>
  <c r="P82" i="11"/>
  <c r="Q82" i="11"/>
  <c r="O83" i="11"/>
  <c r="P83" i="11"/>
  <c r="O84" i="11"/>
  <c r="P84" i="11"/>
  <c r="Q84" i="11" s="1"/>
  <c r="O85" i="11"/>
  <c r="P85" i="11"/>
  <c r="Q85" i="11" s="1"/>
  <c r="O86" i="11"/>
  <c r="P86" i="11"/>
  <c r="Q86" i="11" s="1"/>
  <c r="O87" i="11"/>
  <c r="P87" i="11"/>
  <c r="Q87" i="11"/>
  <c r="O88" i="11"/>
  <c r="P88" i="11"/>
  <c r="Q88" i="11" s="1"/>
  <c r="O89" i="11"/>
  <c r="P89" i="11"/>
  <c r="Q89" i="11" s="1"/>
  <c r="O90" i="11"/>
  <c r="Q90" i="11" s="1"/>
  <c r="P90" i="11"/>
  <c r="O91" i="11"/>
  <c r="Q91" i="11" s="1"/>
  <c r="P91" i="11"/>
  <c r="O92" i="11"/>
  <c r="P92" i="11"/>
  <c r="Q92" i="11"/>
  <c r="O93" i="11"/>
  <c r="P93" i="11"/>
  <c r="O94" i="11"/>
  <c r="P94" i="11"/>
  <c r="Q94" i="11" s="1"/>
  <c r="O95" i="11"/>
  <c r="P95" i="11"/>
  <c r="Q95" i="11" s="1"/>
  <c r="O96" i="11"/>
  <c r="Q96" i="11" s="1"/>
  <c r="P96" i="11"/>
  <c r="O97" i="11"/>
  <c r="P97" i="11"/>
  <c r="Q97" i="11"/>
  <c r="O98" i="11"/>
  <c r="P98" i="11"/>
  <c r="Q98" i="11" s="1"/>
  <c r="O99" i="11"/>
  <c r="P99" i="11"/>
  <c r="Q99" i="11"/>
  <c r="O100" i="11"/>
  <c r="Q100" i="11" s="1"/>
  <c r="P100" i="11"/>
  <c r="O101" i="11"/>
  <c r="Q101" i="11" s="1"/>
  <c r="P101" i="11"/>
  <c r="O102" i="11"/>
  <c r="P102" i="11"/>
  <c r="Q102" i="11"/>
  <c r="O103" i="11"/>
  <c r="Q103" i="11" s="1"/>
  <c r="P103" i="11"/>
  <c r="O104" i="11"/>
  <c r="P104" i="11"/>
  <c r="Q104" i="11" s="1"/>
  <c r="O105" i="11"/>
  <c r="P105" i="11"/>
  <c r="Q105" i="11" s="1"/>
  <c r="O106" i="11"/>
  <c r="Q106" i="11" s="1"/>
  <c r="P106" i="11"/>
  <c r="O107" i="11"/>
  <c r="P107" i="11"/>
  <c r="Q107" i="11"/>
  <c r="O108" i="11"/>
  <c r="P108" i="11"/>
  <c r="Q108" i="11" s="1"/>
  <c r="O109" i="11"/>
  <c r="P109" i="11"/>
  <c r="Q109" i="11"/>
  <c r="O110" i="11"/>
  <c r="Q110" i="11" s="1"/>
  <c r="P110" i="11"/>
  <c r="O111" i="11"/>
  <c r="Q111" i="11" s="1"/>
  <c r="P111" i="11"/>
  <c r="O112" i="11"/>
  <c r="P112" i="11"/>
  <c r="Q112" i="11"/>
  <c r="O113" i="11"/>
  <c r="P113" i="11"/>
  <c r="O114" i="11"/>
  <c r="P114" i="11"/>
  <c r="Q114" i="11" s="1"/>
  <c r="O115" i="11"/>
  <c r="P115" i="11"/>
  <c r="Q115" i="11" s="1"/>
  <c r="O116" i="11"/>
  <c r="Q116" i="11" s="1"/>
  <c r="P116" i="11"/>
  <c r="O117" i="11"/>
  <c r="P117" i="11"/>
  <c r="Q117" i="11"/>
  <c r="O118" i="11"/>
  <c r="P118" i="11"/>
  <c r="Q118" i="11" s="1"/>
  <c r="O119" i="11"/>
  <c r="P119" i="11"/>
  <c r="Q119" i="11" s="1"/>
  <c r="O120" i="11"/>
  <c r="Q120" i="11" s="1"/>
  <c r="P120" i="11"/>
  <c r="O121" i="11"/>
  <c r="Q121" i="11" s="1"/>
  <c r="P121" i="11"/>
  <c r="O122" i="11"/>
  <c r="P122" i="11"/>
  <c r="Q122" i="11"/>
  <c r="O123" i="11"/>
  <c r="P123" i="11"/>
  <c r="O124" i="11"/>
  <c r="P124" i="11"/>
  <c r="Q124" i="11" s="1"/>
  <c r="O125" i="11"/>
  <c r="P125" i="11"/>
  <c r="Q125" i="11" s="1"/>
  <c r="O126" i="11"/>
  <c r="P126" i="11"/>
  <c r="Q126" i="11"/>
  <c r="O127" i="11"/>
  <c r="P127" i="11"/>
  <c r="Q127" i="11"/>
  <c r="O128" i="11"/>
  <c r="P128" i="11"/>
  <c r="Q128" i="11"/>
  <c r="O129" i="11"/>
  <c r="P129" i="11"/>
  <c r="Q129" i="11"/>
  <c r="O130" i="11"/>
  <c r="Q130" i="11" s="1"/>
  <c r="P130" i="11"/>
  <c r="O131" i="11"/>
  <c r="Q131" i="11" s="1"/>
  <c r="P131" i="11"/>
  <c r="O132" i="11"/>
  <c r="P132" i="11"/>
  <c r="Q132" i="11"/>
  <c r="O133" i="11"/>
  <c r="Q133" i="11" s="1"/>
  <c r="P133" i="11"/>
  <c r="O134" i="11"/>
  <c r="P134" i="11"/>
  <c r="Q134" i="11" s="1"/>
  <c r="O135" i="11"/>
  <c r="P135" i="11"/>
  <c r="Q135" i="11" s="1"/>
  <c r="O136" i="11"/>
  <c r="Q136" i="11" s="1"/>
  <c r="P136" i="11"/>
  <c r="O137" i="11"/>
  <c r="P137" i="11"/>
  <c r="Q137" i="11"/>
  <c r="O138" i="11"/>
  <c r="P138" i="11"/>
  <c r="Q138" i="11" s="1"/>
  <c r="O139" i="11"/>
  <c r="P139" i="11"/>
  <c r="Q139" i="11"/>
  <c r="O140" i="11"/>
  <c r="Q140" i="11" s="1"/>
  <c r="P140" i="11"/>
  <c r="O141" i="11"/>
  <c r="Q141" i="11" s="1"/>
  <c r="P141" i="11"/>
  <c r="O142" i="11"/>
  <c r="P142" i="11"/>
  <c r="Q142" i="11"/>
  <c r="O143" i="11"/>
  <c r="P143" i="11"/>
  <c r="O144" i="11"/>
  <c r="P144" i="11"/>
  <c r="Q144" i="11" s="1"/>
  <c r="O145" i="11"/>
  <c r="Q145" i="11" s="1"/>
  <c r="P145" i="11"/>
  <c r="O146" i="11"/>
  <c r="Q146" i="11" s="1"/>
  <c r="P146" i="11"/>
  <c r="O147" i="11"/>
  <c r="P147" i="11"/>
  <c r="Q147" i="11"/>
  <c r="O148" i="11"/>
  <c r="P148" i="11"/>
  <c r="Q148" i="11" s="1"/>
  <c r="O149" i="11"/>
  <c r="P149" i="11"/>
  <c r="Q149" i="11" s="1"/>
  <c r="O150" i="11"/>
  <c r="Q150" i="11" s="1"/>
  <c r="P150" i="11"/>
  <c r="O151" i="11"/>
  <c r="Q151" i="11" s="1"/>
  <c r="P151" i="11"/>
  <c r="O152" i="11"/>
  <c r="P152" i="11"/>
  <c r="Q152" i="11"/>
  <c r="O153" i="11"/>
  <c r="P153" i="11"/>
  <c r="O154" i="11"/>
  <c r="P154" i="11"/>
  <c r="Q154" i="11" s="1"/>
  <c r="O155" i="11"/>
  <c r="Q155" i="11" s="1"/>
  <c r="P155" i="11"/>
  <c r="O156" i="11"/>
  <c r="P156" i="11"/>
  <c r="Q156" i="11"/>
  <c r="O157" i="11"/>
  <c r="P157" i="11"/>
  <c r="Q157" i="11"/>
  <c r="O158" i="11"/>
  <c r="P158" i="11"/>
  <c r="Q158" i="11" s="1"/>
  <c r="O159" i="11"/>
  <c r="P159" i="11"/>
  <c r="Q159" i="11" s="1"/>
  <c r="O160" i="11"/>
  <c r="Q160" i="11" s="1"/>
  <c r="P160" i="11"/>
  <c r="O161" i="11"/>
  <c r="Q161" i="11" s="1"/>
  <c r="P161" i="11"/>
  <c r="O162" i="11"/>
  <c r="P162" i="11"/>
  <c r="Q162" i="11"/>
  <c r="O163" i="11"/>
  <c r="P163" i="11"/>
  <c r="O164" i="11"/>
  <c r="P164" i="11"/>
  <c r="Q164" i="11" s="1"/>
  <c r="O165" i="11"/>
  <c r="Q165" i="11" s="1"/>
  <c r="P165" i="11"/>
  <c r="O166" i="11"/>
  <c r="P166" i="11"/>
  <c r="Q166" i="11" s="1"/>
  <c r="O167" i="11"/>
  <c r="P167" i="11"/>
  <c r="Q167" i="11"/>
  <c r="O168" i="11"/>
  <c r="P168" i="11"/>
  <c r="Q168" i="11" s="1"/>
  <c r="O169" i="11"/>
  <c r="P169" i="11"/>
  <c r="Q169" i="11" s="1"/>
  <c r="O170" i="11"/>
  <c r="Q170" i="11" s="1"/>
  <c r="P170" i="11"/>
  <c r="O171" i="11"/>
  <c r="Q171" i="11" s="1"/>
  <c r="P171" i="11"/>
  <c r="O172" i="11"/>
  <c r="P172" i="11"/>
  <c r="Q172" i="11"/>
  <c r="O173" i="11"/>
  <c r="P173" i="11"/>
  <c r="O174" i="11"/>
  <c r="P174" i="11"/>
  <c r="Q174" i="11" s="1"/>
  <c r="O175" i="11"/>
  <c r="Q175" i="11" s="1"/>
  <c r="P175" i="11"/>
  <c r="O176" i="11"/>
  <c r="P176" i="11"/>
  <c r="Q176" i="11" s="1"/>
  <c r="O177" i="11"/>
  <c r="P177" i="11"/>
  <c r="Q177" i="11"/>
  <c r="O178" i="11"/>
  <c r="P178" i="11"/>
  <c r="Q178" i="11" s="1"/>
  <c r="O179" i="11"/>
  <c r="P179" i="11"/>
  <c r="Q179" i="11"/>
  <c r="O180" i="11"/>
  <c r="Q180" i="11" s="1"/>
  <c r="P180" i="11"/>
  <c r="O181" i="11"/>
  <c r="Q181" i="11" s="1"/>
  <c r="P181" i="11"/>
  <c r="O182" i="11"/>
  <c r="P182" i="11"/>
  <c r="Q182" i="11"/>
  <c r="O183" i="11"/>
  <c r="Q183" i="11" s="1"/>
  <c r="P183" i="11"/>
  <c r="O184" i="11"/>
  <c r="P184" i="11"/>
  <c r="Q184" i="11" s="1"/>
  <c r="O185" i="11"/>
  <c r="Q185" i="11" s="1"/>
  <c r="P185" i="11"/>
  <c r="O186" i="11"/>
  <c r="Q186" i="11" s="1"/>
  <c r="P186" i="11"/>
  <c r="O187" i="11"/>
  <c r="P187" i="11"/>
  <c r="Q187" i="11"/>
  <c r="O188" i="11"/>
  <c r="P188" i="11"/>
  <c r="Q188" i="11" s="1"/>
  <c r="O189" i="11"/>
  <c r="P189" i="11"/>
  <c r="Q189" i="11"/>
  <c r="O190" i="11"/>
  <c r="Q190" i="11" s="1"/>
  <c r="P190" i="11"/>
  <c r="O191" i="11"/>
  <c r="Q191" i="11" s="1"/>
  <c r="P191" i="11"/>
  <c r="O192" i="11"/>
  <c r="P192" i="11"/>
  <c r="Q192" i="11"/>
  <c r="O193" i="11"/>
  <c r="P193" i="11"/>
  <c r="O194" i="11"/>
  <c r="P194" i="11"/>
  <c r="Q194" i="11" s="1"/>
  <c r="O195" i="11"/>
  <c r="Q195" i="11" s="1"/>
  <c r="P195" i="11"/>
  <c r="O196" i="11"/>
  <c r="Q196" i="11" s="1"/>
  <c r="P196" i="11"/>
  <c r="O197" i="11"/>
  <c r="P197" i="11"/>
  <c r="Q197" i="11"/>
  <c r="O198" i="11"/>
  <c r="P198" i="11"/>
  <c r="Q198" i="11" s="1"/>
  <c r="O199" i="11"/>
  <c r="P199" i="11"/>
  <c r="Q199" i="11" s="1"/>
  <c r="O200" i="11"/>
  <c r="Q200" i="11" s="1"/>
  <c r="P200" i="11"/>
  <c r="O201" i="11"/>
  <c r="Q201" i="11" s="1"/>
  <c r="P201" i="11"/>
  <c r="O202" i="11"/>
  <c r="P202" i="11"/>
  <c r="Q202" i="11"/>
  <c r="O203" i="11"/>
  <c r="P203" i="11"/>
  <c r="O204" i="11"/>
  <c r="P204" i="11"/>
  <c r="Q204" i="11" s="1"/>
  <c r="O205" i="11"/>
  <c r="Q205" i="11" s="1"/>
  <c r="P205" i="11"/>
  <c r="O206" i="11"/>
  <c r="P206" i="11"/>
  <c r="Q206" i="11"/>
  <c r="O207" i="11"/>
  <c r="P207" i="11"/>
  <c r="Q207" i="11"/>
  <c r="O208" i="11"/>
  <c r="P208" i="11"/>
  <c r="Q208" i="11" s="1"/>
  <c r="O209" i="11"/>
  <c r="P209" i="11"/>
  <c r="Q209" i="11" s="1"/>
  <c r="O210" i="11"/>
  <c r="Q210" i="11" s="1"/>
  <c r="P210" i="11"/>
  <c r="O211" i="11"/>
  <c r="Q211" i="11" s="1"/>
  <c r="P211" i="11"/>
  <c r="O212" i="11"/>
  <c r="P212" i="11"/>
  <c r="Q212" i="11"/>
  <c r="O213" i="11"/>
  <c r="P213" i="11"/>
  <c r="O214" i="11"/>
  <c r="P214" i="11"/>
  <c r="Q214" i="11" s="1"/>
  <c r="O215" i="11"/>
  <c r="Q215" i="11" s="1"/>
  <c r="P215" i="11"/>
  <c r="O216" i="11"/>
  <c r="P216" i="11"/>
  <c r="Q216" i="11" s="1"/>
  <c r="O217" i="11"/>
  <c r="P217" i="11"/>
  <c r="Q217" i="11"/>
  <c r="O218" i="11"/>
  <c r="P218" i="11"/>
  <c r="Q218" i="11" s="1"/>
  <c r="O219" i="11"/>
  <c r="P219" i="11"/>
  <c r="Q219" i="11" s="1"/>
  <c r="O220" i="11"/>
  <c r="Q220" i="11" s="1"/>
  <c r="P220" i="11"/>
  <c r="O221" i="11"/>
  <c r="Q221" i="11" s="1"/>
  <c r="P221" i="11"/>
  <c r="O222" i="11"/>
  <c r="P222" i="11"/>
  <c r="Q222" i="11"/>
  <c r="O223" i="11"/>
  <c r="Q223" i="11" s="1"/>
  <c r="P223" i="11"/>
  <c r="O224" i="11"/>
  <c r="P224" i="11"/>
  <c r="Q224" i="11" s="1"/>
  <c r="O225" i="11"/>
  <c r="Q225" i="11" s="1"/>
  <c r="P225" i="11"/>
  <c r="O226" i="11"/>
  <c r="P226" i="11"/>
  <c r="Q226" i="11" s="1"/>
  <c r="O227" i="11"/>
  <c r="P227" i="11"/>
  <c r="Q227" i="11"/>
  <c r="O228" i="11"/>
  <c r="P228" i="11"/>
  <c r="Q228" i="11" s="1"/>
  <c r="O229" i="11"/>
  <c r="P229" i="11"/>
  <c r="Q229" i="11" s="1"/>
  <c r="O230" i="11"/>
  <c r="Q230" i="11" s="1"/>
  <c r="P230" i="11"/>
  <c r="O231" i="11"/>
  <c r="Q231" i="11" s="1"/>
  <c r="P231" i="11"/>
  <c r="O232" i="11"/>
  <c r="P232" i="11"/>
  <c r="Q232" i="11"/>
  <c r="O233" i="11"/>
  <c r="Q233" i="11" s="1"/>
  <c r="P233" i="11"/>
  <c r="O234" i="11"/>
  <c r="P234" i="11"/>
  <c r="Q234" i="11" s="1"/>
  <c r="O235" i="11"/>
  <c r="P235" i="11"/>
  <c r="Q235" i="11" s="1"/>
  <c r="O236" i="11"/>
  <c r="Q236" i="11" s="1"/>
  <c r="P236" i="11"/>
  <c r="O237" i="11"/>
  <c r="P237" i="11"/>
  <c r="Q237" i="11"/>
  <c r="O238" i="11"/>
  <c r="P238" i="11"/>
  <c r="Q238" i="11" s="1"/>
  <c r="O239" i="11"/>
  <c r="P239" i="11"/>
  <c r="Q239" i="11"/>
  <c r="O240" i="11"/>
  <c r="Q240" i="11" s="1"/>
  <c r="P240" i="11"/>
  <c r="O241" i="11"/>
  <c r="Q241" i="11" s="1"/>
  <c r="P241" i="11"/>
  <c r="O242" i="11"/>
  <c r="P242" i="11"/>
  <c r="Q242" i="11"/>
  <c r="O243" i="11"/>
  <c r="P243" i="11"/>
  <c r="O244" i="11"/>
  <c r="P244" i="11"/>
  <c r="Q244" i="11" s="1"/>
  <c r="O245" i="11"/>
  <c r="Q245" i="11" s="1"/>
  <c r="P245" i="11"/>
  <c r="O246" i="11"/>
  <c r="Q246" i="11" s="1"/>
  <c r="P246" i="11"/>
  <c r="O247" i="11"/>
  <c r="P247" i="11"/>
  <c r="Q247" i="11"/>
  <c r="O248" i="11"/>
  <c r="P248" i="11"/>
  <c r="Q248" i="11" s="1"/>
  <c r="O249" i="11"/>
  <c r="P249" i="11"/>
  <c r="Q249" i="11" s="1"/>
  <c r="O250" i="11"/>
  <c r="Q250" i="11" s="1"/>
  <c r="P250" i="11"/>
  <c r="O251" i="11"/>
  <c r="Q251" i="11" s="1"/>
  <c r="P251" i="11"/>
  <c r="O252" i="11"/>
  <c r="P252" i="11"/>
  <c r="Q252" i="11"/>
  <c r="O253" i="11"/>
  <c r="P253" i="11"/>
  <c r="O254" i="11"/>
  <c r="P254" i="11"/>
  <c r="Q254" i="11" s="1"/>
  <c r="O255" i="11"/>
  <c r="Q255" i="11" s="1"/>
  <c r="P255" i="11"/>
  <c r="O256" i="11"/>
  <c r="P256" i="11"/>
  <c r="Q256" i="11"/>
  <c r="O257" i="11"/>
  <c r="P257" i="11"/>
  <c r="Q257" i="11"/>
  <c r="O258" i="11"/>
  <c r="P258" i="11"/>
  <c r="Q258" i="11" s="1"/>
  <c r="O259" i="11"/>
  <c r="P259" i="11"/>
  <c r="Q259" i="11" s="1"/>
  <c r="O260" i="11"/>
  <c r="Q260" i="11" s="1"/>
  <c r="P260" i="11"/>
  <c r="O261" i="11"/>
  <c r="Q261" i="11" s="1"/>
  <c r="P261" i="11"/>
  <c r="O262" i="11"/>
  <c r="P262" i="11"/>
  <c r="Q262" i="11"/>
  <c r="O263" i="11"/>
  <c r="P263" i="11"/>
  <c r="O264" i="11"/>
  <c r="P264" i="11"/>
  <c r="Q264" i="11" s="1"/>
  <c r="O265" i="11"/>
  <c r="Q265" i="11" s="1"/>
  <c r="P265" i="11"/>
  <c r="O266" i="11"/>
  <c r="P266" i="11"/>
  <c r="Q266" i="11" s="1"/>
  <c r="O267" i="11"/>
  <c r="P267" i="11"/>
  <c r="Q267" i="11"/>
  <c r="O268" i="11"/>
  <c r="P268" i="11"/>
  <c r="Q268" i="11" s="1"/>
  <c r="O269" i="11"/>
  <c r="P269" i="11"/>
  <c r="Q269" i="11" s="1"/>
  <c r="O270" i="11"/>
  <c r="Q270" i="11" s="1"/>
  <c r="P270" i="11"/>
  <c r="O271" i="11"/>
  <c r="Q271" i="11" s="1"/>
  <c r="P271" i="11"/>
  <c r="O272" i="11"/>
  <c r="P272" i="11"/>
  <c r="Q272" i="11"/>
  <c r="O273" i="11"/>
  <c r="P273" i="11"/>
  <c r="O274" i="11"/>
  <c r="P274" i="11"/>
  <c r="Q274" i="11" s="1"/>
  <c r="O275" i="11"/>
  <c r="Q275" i="11" s="1"/>
  <c r="P275" i="11"/>
  <c r="O276" i="11"/>
  <c r="P276" i="11"/>
  <c r="Q276" i="11" s="1"/>
  <c r="O277" i="11"/>
  <c r="P277" i="11"/>
  <c r="Q277" i="11"/>
  <c r="O278" i="11"/>
  <c r="P278" i="11"/>
  <c r="Q278" i="11" s="1"/>
  <c r="O279" i="11"/>
  <c r="P279" i="11"/>
  <c r="Q279" i="11" s="1"/>
  <c r="O280" i="11"/>
  <c r="Q280" i="11" s="1"/>
  <c r="P280" i="11"/>
  <c r="O281" i="11"/>
  <c r="Q281" i="11" s="1"/>
  <c r="P281" i="11"/>
  <c r="O282" i="11"/>
  <c r="P282" i="11"/>
  <c r="Q282" i="11"/>
  <c r="O283" i="11"/>
  <c r="Q283" i="11" s="1"/>
  <c r="P283" i="11"/>
  <c r="O284" i="11"/>
  <c r="P284" i="11"/>
  <c r="Q284" i="11" s="1"/>
  <c r="O285" i="11"/>
  <c r="Q285" i="11" s="1"/>
  <c r="P285" i="11"/>
  <c r="O286" i="11"/>
  <c r="Q286" i="11" s="1"/>
  <c r="P286" i="11"/>
  <c r="O287" i="11"/>
  <c r="P287" i="11"/>
  <c r="Q287" i="11"/>
  <c r="O288" i="11"/>
  <c r="P288" i="11"/>
  <c r="Q288" i="11" s="1"/>
  <c r="O289" i="11"/>
  <c r="P289" i="11"/>
  <c r="Q289" i="11"/>
  <c r="O290" i="11"/>
  <c r="Q290" i="11" s="1"/>
  <c r="P290" i="11"/>
  <c r="O291" i="11"/>
  <c r="Q291" i="11" s="1"/>
  <c r="P291" i="11"/>
  <c r="O292" i="11"/>
  <c r="P292" i="11"/>
  <c r="Q292" i="11"/>
  <c r="O293" i="11"/>
  <c r="P293" i="11"/>
  <c r="O294" i="11"/>
  <c r="P294" i="11"/>
  <c r="Q294" i="11" s="1"/>
  <c r="O295" i="11"/>
  <c r="Q295" i="11" s="1"/>
  <c r="P295" i="11"/>
  <c r="O296" i="11"/>
  <c r="Q296" i="11" s="1"/>
  <c r="P296" i="11"/>
  <c r="O297" i="11"/>
  <c r="P297" i="11"/>
  <c r="Q297" i="11"/>
  <c r="O298" i="11"/>
  <c r="P298" i="11"/>
  <c r="Q298" i="11" s="1"/>
  <c r="O299" i="11"/>
  <c r="P299" i="11"/>
  <c r="Q299" i="11" s="1"/>
  <c r="O300" i="11"/>
  <c r="Q300" i="11" s="1"/>
  <c r="P300" i="11"/>
  <c r="O301" i="11"/>
  <c r="Q301" i="11" s="1"/>
  <c r="P301" i="11"/>
  <c r="O302" i="11"/>
  <c r="P302" i="11"/>
  <c r="Q302" i="11"/>
  <c r="O303" i="11"/>
  <c r="P303" i="11"/>
  <c r="O304" i="11"/>
  <c r="P304" i="11"/>
  <c r="Q304" i="11" s="1"/>
  <c r="O305" i="11"/>
  <c r="Q305" i="11" s="1"/>
  <c r="P305" i="11"/>
  <c r="O306" i="11"/>
  <c r="P306" i="11"/>
  <c r="Q306" i="11"/>
  <c r="O307" i="11"/>
  <c r="P307" i="11"/>
  <c r="Q307" i="11"/>
  <c r="O308" i="11"/>
  <c r="P308" i="11"/>
  <c r="Q308" i="11" s="1"/>
  <c r="O309" i="11"/>
  <c r="P309" i="11"/>
  <c r="Q309" i="11" s="1"/>
  <c r="O310" i="11"/>
  <c r="Q310" i="11" s="1"/>
  <c r="P310" i="11"/>
  <c r="O311" i="11"/>
  <c r="Q311" i="11" s="1"/>
  <c r="P311" i="11"/>
  <c r="O312" i="11"/>
  <c r="P312" i="11"/>
  <c r="Q312" i="11"/>
  <c r="O313" i="11"/>
  <c r="P313" i="11"/>
  <c r="O314" i="11"/>
  <c r="P314" i="11"/>
  <c r="Q314" i="11" s="1"/>
  <c r="O315" i="11"/>
  <c r="Q315" i="11" s="1"/>
  <c r="P315" i="11"/>
  <c r="O316" i="11"/>
  <c r="P316" i="11"/>
  <c r="Q316" i="11" s="1"/>
  <c r="O317" i="11"/>
  <c r="P317" i="11"/>
  <c r="Q317" i="11"/>
  <c r="O318" i="11"/>
  <c r="P318" i="11"/>
  <c r="Q318" i="11" s="1"/>
  <c r="P2" i="11"/>
  <c r="O2" i="11"/>
  <c r="Q2" i="11" s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N299" i="11" s="1"/>
  <c r="M300" i="11"/>
  <c r="M301" i="11"/>
  <c r="M302" i="11"/>
  <c r="M303" i="11"/>
  <c r="M304" i="11"/>
  <c r="M305" i="11"/>
  <c r="M306" i="11"/>
  <c r="M307" i="11"/>
  <c r="M308" i="11"/>
  <c r="M309" i="11"/>
  <c r="N309" i="11" s="1"/>
  <c r="M310" i="11"/>
  <c r="M311" i="11"/>
  <c r="M312" i="11"/>
  <c r="M313" i="11"/>
  <c r="M314" i="11"/>
  <c r="M315" i="11"/>
  <c r="M316" i="11"/>
  <c r="M317" i="11"/>
  <c r="M318" i="11"/>
  <c r="M3" i="11"/>
  <c r="M4" i="11"/>
  <c r="M5" i="11"/>
  <c r="M2" i="11"/>
  <c r="N2" i="11" s="1"/>
  <c r="J2" i="11"/>
  <c r="L3" i="11"/>
  <c r="N3" i="11" s="1"/>
  <c r="L4" i="11"/>
  <c r="N4" i="11" s="1"/>
  <c r="L5" i="11"/>
  <c r="N5" i="11" s="1"/>
  <c r="L6" i="11"/>
  <c r="N6" i="11" s="1"/>
  <c r="L7" i="11"/>
  <c r="N7" i="11" s="1"/>
  <c r="L8" i="11"/>
  <c r="N8" i="11" s="1"/>
  <c r="L9" i="11"/>
  <c r="N9" i="11" s="1"/>
  <c r="L10" i="11"/>
  <c r="N10" i="11" s="1"/>
  <c r="L11" i="11"/>
  <c r="N11" i="11" s="1"/>
  <c r="L12" i="11"/>
  <c r="N12" i="11" s="1"/>
  <c r="L13" i="11"/>
  <c r="N13" i="11" s="1"/>
  <c r="L14" i="11"/>
  <c r="N14" i="11" s="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N21" i="11" s="1"/>
  <c r="L22" i="11"/>
  <c r="N22" i="11" s="1"/>
  <c r="L23" i="11"/>
  <c r="N23" i="11" s="1"/>
  <c r="L24" i="11"/>
  <c r="N24" i="11" s="1"/>
  <c r="L25" i="11"/>
  <c r="L26" i="11"/>
  <c r="N26" i="11" s="1"/>
  <c r="L27" i="11"/>
  <c r="N27" i="11" s="1"/>
  <c r="L28" i="11"/>
  <c r="N28" i="11" s="1"/>
  <c r="L29" i="11"/>
  <c r="N29" i="11" s="1"/>
  <c r="L30" i="11"/>
  <c r="N30" i="11" s="1"/>
  <c r="L31" i="11"/>
  <c r="N31" i="11" s="1"/>
  <c r="L32" i="11"/>
  <c r="N32" i="11" s="1"/>
  <c r="L33" i="11"/>
  <c r="N33" i="11" s="1"/>
  <c r="L34" i="11"/>
  <c r="N34" i="11" s="1"/>
  <c r="L35" i="11"/>
  <c r="L36" i="11"/>
  <c r="N36" i="11" s="1"/>
  <c r="L37" i="11"/>
  <c r="N37" i="11" s="1"/>
  <c r="L38" i="11"/>
  <c r="N38" i="11" s="1"/>
  <c r="L39" i="11"/>
  <c r="N39" i="11" s="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N52" i="11" s="1"/>
  <c r="L53" i="11"/>
  <c r="N53" i="11" s="1"/>
  <c r="L54" i="11"/>
  <c r="N54" i="11" s="1"/>
  <c r="L55" i="11"/>
  <c r="L56" i="11"/>
  <c r="N56" i="11" s="1"/>
  <c r="L57" i="11"/>
  <c r="N57" i="11" s="1"/>
  <c r="L58" i="11"/>
  <c r="N58" i="11" s="1"/>
  <c r="L59" i="11"/>
  <c r="N59" i="11" s="1"/>
  <c r="L60" i="11"/>
  <c r="N60" i="11" s="1"/>
  <c r="L61" i="11"/>
  <c r="N61" i="11" s="1"/>
  <c r="L62" i="11"/>
  <c r="N62" i="11" s="1"/>
  <c r="L63" i="11"/>
  <c r="N63" i="11" s="1"/>
  <c r="L64" i="11"/>
  <c r="N64" i="11" s="1"/>
  <c r="L65" i="11"/>
  <c r="L66" i="11"/>
  <c r="N66" i="11" s="1"/>
  <c r="L67" i="11"/>
  <c r="N67" i="11" s="1"/>
  <c r="L68" i="11"/>
  <c r="N68" i="11" s="1"/>
  <c r="L69" i="11"/>
  <c r="N69" i="11" s="1"/>
  <c r="L70" i="11"/>
  <c r="N70" i="11" s="1"/>
  <c r="L71" i="11"/>
  <c r="N71" i="11" s="1"/>
  <c r="L72" i="11"/>
  <c r="N72" i="11" s="1"/>
  <c r="L73" i="11"/>
  <c r="N73" i="11" s="1"/>
  <c r="L74" i="11"/>
  <c r="N74" i="11" s="1"/>
  <c r="L75" i="11"/>
  <c r="L76" i="11"/>
  <c r="N76" i="11" s="1"/>
  <c r="L77" i="11"/>
  <c r="N77" i="11" s="1"/>
  <c r="L78" i="11"/>
  <c r="N78" i="11" s="1"/>
  <c r="L79" i="11"/>
  <c r="N79" i="11" s="1"/>
  <c r="L80" i="11"/>
  <c r="N80" i="11" s="1"/>
  <c r="L81" i="11"/>
  <c r="N81" i="11" s="1"/>
  <c r="L82" i="11"/>
  <c r="N82" i="11" s="1"/>
  <c r="L83" i="11"/>
  <c r="N83" i="11" s="1"/>
  <c r="L84" i="11"/>
  <c r="N84" i="11" s="1"/>
  <c r="L85" i="11"/>
  <c r="L86" i="11"/>
  <c r="N86" i="11" s="1"/>
  <c r="L87" i="11"/>
  <c r="N87" i="11" s="1"/>
  <c r="L88" i="11"/>
  <c r="N88" i="11" s="1"/>
  <c r="L89" i="11"/>
  <c r="N89" i="11" s="1"/>
  <c r="L90" i="11"/>
  <c r="N90" i="11" s="1"/>
  <c r="L91" i="11"/>
  <c r="N91" i="11" s="1"/>
  <c r="L92" i="11"/>
  <c r="N92" i="11" s="1"/>
  <c r="L93" i="11"/>
  <c r="N93" i="11" s="1"/>
  <c r="L94" i="11"/>
  <c r="N94" i="11" s="1"/>
  <c r="L95" i="11"/>
  <c r="L96" i="11"/>
  <c r="N96" i="11" s="1"/>
  <c r="L97" i="11"/>
  <c r="N97" i="11" s="1"/>
  <c r="L98" i="11"/>
  <c r="N98" i="11" s="1"/>
  <c r="L99" i="11"/>
  <c r="N99" i="11" s="1"/>
  <c r="L100" i="11"/>
  <c r="N100" i="11" s="1"/>
  <c r="L101" i="11"/>
  <c r="N101" i="11" s="1"/>
  <c r="L102" i="11"/>
  <c r="N102" i="11" s="1"/>
  <c r="L103" i="11"/>
  <c r="N103" i="11" s="1"/>
  <c r="L104" i="11"/>
  <c r="N104" i="11" s="1"/>
  <c r="L105" i="11"/>
  <c r="L106" i="11"/>
  <c r="N106" i="11" s="1"/>
  <c r="L107" i="11"/>
  <c r="N107" i="11" s="1"/>
  <c r="L108" i="11"/>
  <c r="N108" i="11" s="1"/>
  <c r="L109" i="11"/>
  <c r="N109" i="11" s="1"/>
  <c r="L110" i="11"/>
  <c r="N110" i="11" s="1"/>
  <c r="L111" i="11"/>
  <c r="N111" i="11" s="1"/>
  <c r="L112" i="11"/>
  <c r="N112" i="11" s="1"/>
  <c r="L113" i="11"/>
  <c r="N113" i="11" s="1"/>
  <c r="L114" i="11"/>
  <c r="N114" i="11" s="1"/>
  <c r="L115" i="11"/>
  <c r="L116" i="11"/>
  <c r="N116" i="11" s="1"/>
  <c r="L117" i="11"/>
  <c r="N117" i="11" s="1"/>
  <c r="L118" i="11"/>
  <c r="N118" i="11" s="1"/>
  <c r="L119" i="11"/>
  <c r="N119" i="11" s="1"/>
  <c r="L120" i="11"/>
  <c r="N120" i="11" s="1"/>
  <c r="L121" i="11"/>
  <c r="N121" i="11" s="1"/>
  <c r="L122" i="11"/>
  <c r="N122" i="11" s="1"/>
  <c r="L123" i="11"/>
  <c r="N123" i="11" s="1"/>
  <c r="L124" i="11"/>
  <c r="N124" i="11" s="1"/>
  <c r="L125" i="11"/>
  <c r="L126" i="11"/>
  <c r="N126" i="11" s="1"/>
  <c r="L127" i="11"/>
  <c r="N127" i="11" s="1"/>
  <c r="L128" i="11"/>
  <c r="N128" i="11" s="1"/>
  <c r="L129" i="11"/>
  <c r="N129" i="11" s="1"/>
  <c r="L130" i="11"/>
  <c r="N130" i="11" s="1"/>
  <c r="L131" i="11"/>
  <c r="N131" i="11" s="1"/>
  <c r="L132" i="11"/>
  <c r="N132" i="11" s="1"/>
  <c r="L133" i="11"/>
  <c r="N133" i="11" s="1"/>
  <c r="L134" i="11"/>
  <c r="N134" i="11" s="1"/>
  <c r="L135" i="11"/>
  <c r="L136" i="11"/>
  <c r="N136" i="11" s="1"/>
  <c r="L137" i="11"/>
  <c r="N137" i="11" s="1"/>
  <c r="L138" i="11"/>
  <c r="N138" i="11" s="1"/>
  <c r="L139" i="11"/>
  <c r="N139" i="11" s="1"/>
  <c r="L140" i="11"/>
  <c r="N140" i="11" s="1"/>
  <c r="L141" i="11"/>
  <c r="N141" i="11" s="1"/>
  <c r="L142" i="11"/>
  <c r="N142" i="11" s="1"/>
  <c r="L143" i="11"/>
  <c r="N143" i="11" s="1"/>
  <c r="L144" i="11"/>
  <c r="N144" i="11" s="1"/>
  <c r="L145" i="11"/>
  <c r="L146" i="11"/>
  <c r="N146" i="11" s="1"/>
  <c r="L147" i="11"/>
  <c r="N147" i="11" s="1"/>
  <c r="L148" i="11"/>
  <c r="N148" i="11" s="1"/>
  <c r="L149" i="11"/>
  <c r="N149" i="11" s="1"/>
  <c r="L150" i="11"/>
  <c r="N150" i="11" s="1"/>
  <c r="L151" i="11"/>
  <c r="N151" i="11" s="1"/>
  <c r="L152" i="11"/>
  <c r="N152" i="11" s="1"/>
  <c r="L153" i="11"/>
  <c r="N153" i="11" s="1"/>
  <c r="L154" i="11"/>
  <c r="N154" i="11" s="1"/>
  <c r="L155" i="11"/>
  <c r="L156" i="11"/>
  <c r="N156" i="11" s="1"/>
  <c r="L157" i="11"/>
  <c r="N157" i="11" s="1"/>
  <c r="L158" i="11"/>
  <c r="N158" i="11" s="1"/>
  <c r="L159" i="11"/>
  <c r="N159" i="11" s="1"/>
  <c r="L160" i="11"/>
  <c r="N160" i="11" s="1"/>
  <c r="L161" i="11"/>
  <c r="N161" i="11" s="1"/>
  <c r="L162" i="11"/>
  <c r="N162" i="11" s="1"/>
  <c r="L163" i="11"/>
  <c r="N163" i="11" s="1"/>
  <c r="L164" i="11"/>
  <c r="N164" i="11" s="1"/>
  <c r="L165" i="11"/>
  <c r="L166" i="11"/>
  <c r="N166" i="11" s="1"/>
  <c r="L167" i="11"/>
  <c r="N167" i="11" s="1"/>
  <c r="L168" i="11"/>
  <c r="N168" i="11" s="1"/>
  <c r="L169" i="11"/>
  <c r="N169" i="11" s="1"/>
  <c r="L170" i="11"/>
  <c r="N170" i="11" s="1"/>
  <c r="L171" i="11"/>
  <c r="N171" i="11" s="1"/>
  <c r="L172" i="11"/>
  <c r="N172" i="11" s="1"/>
  <c r="L173" i="11"/>
  <c r="N173" i="11" s="1"/>
  <c r="L174" i="11"/>
  <c r="N174" i="11" s="1"/>
  <c r="L175" i="11"/>
  <c r="L176" i="11"/>
  <c r="N176" i="11" s="1"/>
  <c r="L177" i="11"/>
  <c r="N177" i="11" s="1"/>
  <c r="L178" i="11"/>
  <c r="N178" i="11" s="1"/>
  <c r="L179" i="11"/>
  <c r="N179" i="11" s="1"/>
  <c r="L180" i="11"/>
  <c r="N180" i="11" s="1"/>
  <c r="L181" i="11"/>
  <c r="N181" i="11" s="1"/>
  <c r="L182" i="11"/>
  <c r="N182" i="11" s="1"/>
  <c r="L183" i="11"/>
  <c r="N183" i="11" s="1"/>
  <c r="L184" i="11"/>
  <c r="N184" i="11" s="1"/>
  <c r="L185" i="11"/>
  <c r="L186" i="11"/>
  <c r="N186" i="11" s="1"/>
  <c r="L187" i="11"/>
  <c r="N187" i="11" s="1"/>
  <c r="L188" i="11"/>
  <c r="N188" i="11" s="1"/>
  <c r="L189" i="11"/>
  <c r="N189" i="11" s="1"/>
  <c r="L190" i="11"/>
  <c r="N190" i="11" s="1"/>
  <c r="L191" i="11"/>
  <c r="N191" i="11" s="1"/>
  <c r="L192" i="11"/>
  <c r="N192" i="11" s="1"/>
  <c r="L193" i="11"/>
  <c r="N193" i="11" s="1"/>
  <c r="L194" i="11"/>
  <c r="N194" i="11" s="1"/>
  <c r="L195" i="11"/>
  <c r="L196" i="11"/>
  <c r="N196" i="11" s="1"/>
  <c r="L197" i="11"/>
  <c r="N197" i="11" s="1"/>
  <c r="L198" i="11"/>
  <c r="N198" i="11" s="1"/>
  <c r="L199" i="11"/>
  <c r="N199" i="11" s="1"/>
  <c r="L200" i="11"/>
  <c r="N200" i="11" s="1"/>
  <c r="L201" i="11"/>
  <c r="N201" i="11" s="1"/>
  <c r="L202" i="11"/>
  <c r="N202" i="11" s="1"/>
  <c r="L203" i="11"/>
  <c r="N203" i="11" s="1"/>
  <c r="L204" i="11"/>
  <c r="N204" i="11" s="1"/>
  <c r="L205" i="11"/>
  <c r="L206" i="11"/>
  <c r="N206" i="11" s="1"/>
  <c r="L207" i="11"/>
  <c r="N207" i="11" s="1"/>
  <c r="L208" i="11"/>
  <c r="N208" i="11" s="1"/>
  <c r="L209" i="11"/>
  <c r="N209" i="11" s="1"/>
  <c r="L210" i="11"/>
  <c r="N210" i="11" s="1"/>
  <c r="L211" i="11"/>
  <c r="N211" i="11" s="1"/>
  <c r="L212" i="11"/>
  <c r="N212" i="11" s="1"/>
  <c r="L213" i="11"/>
  <c r="N213" i="11" s="1"/>
  <c r="L214" i="11"/>
  <c r="N214" i="11" s="1"/>
  <c r="L215" i="11"/>
  <c r="L216" i="11"/>
  <c r="N216" i="11" s="1"/>
  <c r="L217" i="11"/>
  <c r="N217" i="11" s="1"/>
  <c r="L218" i="11"/>
  <c r="N218" i="11" s="1"/>
  <c r="L219" i="11"/>
  <c r="N219" i="11" s="1"/>
  <c r="L220" i="11"/>
  <c r="N220" i="11" s="1"/>
  <c r="L221" i="11"/>
  <c r="N221" i="11" s="1"/>
  <c r="L222" i="11"/>
  <c r="N222" i="11" s="1"/>
  <c r="L223" i="11"/>
  <c r="N223" i="11" s="1"/>
  <c r="L224" i="11"/>
  <c r="N224" i="11" s="1"/>
  <c r="L225" i="11"/>
  <c r="L226" i="11"/>
  <c r="N226" i="11" s="1"/>
  <c r="L227" i="11"/>
  <c r="N227" i="11" s="1"/>
  <c r="L228" i="11"/>
  <c r="N228" i="11" s="1"/>
  <c r="L229" i="11"/>
  <c r="L230" i="11"/>
  <c r="N230" i="11" s="1"/>
  <c r="L231" i="11"/>
  <c r="N231" i="11" s="1"/>
  <c r="L232" i="11"/>
  <c r="N232" i="11" s="1"/>
  <c r="L233" i="11"/>
  <c r="N233" i="11" s="1"/>
  <c r="L234" i="11"/>
  <c r="N234" i="11" s="1"/>
  <c r="L235" i="11"/>
  <c r="L236" i="11"/>
  <c r="N236" i="11" s="1"/>
  <c r="L237" i="11"/>
  <c r="N237" i="11" s="1"/>
  <c r="L238" i="11"/>
  <c r="N238" i="11" s="1"/>
  <c r="L239" i="11"/>
  <c r="L240" i="11"/>
  <c r="N240" i="11" s="1"/>
  <c r="L241" i="11"/>
  <c r="N241" i="11" s="1"/>
  <c r="L242" i="11"/>
  <c r="N242" i="11" s="1"/>
  <c r="L243" i="11"/>
  <c r="N243" i="11" s="1"/>
  <c r="L244" i="11"/>
  <c r="N244" i="11" s="1"/>
  <c r="L245" i="11"/>
  <c r="L246" i="11"/>
  <c r="N246" i="11" s="1"/>
  <c r="L247" i="11"/>
  <c r="N247" i="11" s="1"/>
  <c r="L248" i="11"/>
  <c r="N248" i="11" s="1"/>
  <c r="L249" i="11"/>
  <c r="L250" i="11"/>
  <c r="N250" i="11" s="1"/>
  <c r="L251" i="11"/>
  <c r="N251" i="11" s="1"/>
  <c r="L252" i="11"/>
  <c r="N252" i="11" s="1"/>
  <c r="L253" i="11"/>
  <c r="N253" i="11" s="1"/>
  <c r="L254" i="11"/>
  <c r="N254" i="11" s="1"/>
  <c r="L255" i="11"/>
  <c r="L256" i="11"/>
  <c r="N256" i="11" s="1"/>
  <c r="L257" i="11"/>
  <c r="N257" i="11" s="1"/>
  <c r="L258" i="11"/>
  <c r="N258" i="11" s="1"/>
  <c r="L259" i="11"/>
  <c r="L260" i="11"/>
  <c r="N260" i="11" s="1"/>
  <c r="L261" i="11"/>
  <c r="N261" i="11" s="1"/>
  <c r="L262" i="11"/>
  <c r="N262" i="11" s="1"/>
  <c r="L263" i="11"/>
  <c r="N263" i="11" s="1"/>
  <c r="L264" i="11"/>
  <c r="N264" i="11" s="1"/>
  <c r="L265" i="11"/>
  <c r="L266" i="11"/>
  <c r="N266" i="11" s="1"/>
  <c r="L267" i="11"/>
  <c r="N267" i="11" s="1"/>
  <c r="L268" i="11"/>
  <c r="N268" i="11" s="1"/>
  <c r="L269" i="11"/>
  <c r="L270" i="11"/>
  <c r="N270" i="11" s="1"/>
  <c r="L271" i="11"/>
  <c r="N271" i="11" s="1"/>
  <c r="L272" i="11"/>
  <c r="N272" i="11" s="1"/>
  <c r="L273" i="11"/>
  <c r="N273" i="11" s="1"/>
  <c r="L274" i="11"/>
  <c r="N274" i="11" s="1"/>
  <c r="L275" i="11"/>
  <c r="L276" i="11"/>
  <c r="N276" i="11" s="1"/>
  <c r="L277" i="11"/>
  <c r="N277" i="11" s="1"/>
  <c r="L278" i="11"/>
  <c r="N278" i="11" s="1"/>
  <c r="L279" i="11"/>
  <c r="L280" i="11"/>
  <c r="N280" i="11" s="1"/>
  <c r="L281" i="11"/>
  <c r="N281" i="11" s="1"/>
  <c r="L282" i="11"/>
  <c r="N282" i="11" s="1"/>
  <c r="L283" i="11"/>
  <c r="N283" i="11" s="1"/>
  <c r="L284" i="11"/>
  <c r="N284" i="11" s="1"/>
  <c r="L285" i="11"/>
  <c r="L286" i="11"/>
  <c r="N286" i="11" s="1"/>
  <c r="L287" i="11"/>
  <c r="N287" i="11" s="1"/>
  <c r="L288" i="11"/>
  <c r="N288" i="11" s="1"/>
  <c r="L289" i="11"/>
  <c r="L290" i="11"/>
  <c r="N290" i="11" s="1"/>
  <c r="L291" i="11"/>
  <c r="N291" i="11" s="1"/>
  <c r="L292" i="11"/>
  <c r="N292" i="11" s="1"/>
  <c r="L293" i="11"/>
  <c r="N293" i="11" s="1"/>
  <c r="L294" i="11"/>
  <c r="N294" i="11" s="1"/>
  <c r="L295" i="11"/>
  <c r="L296" i="11"/>
  <c r="N296" i="11" s="1"/>
  <c r="L297" i="11"/>
  <c r="N297" i="11" s="1"/>
  <c r="L298" i="11"/>
  <c r="N298" i="11" s="1"/>
  <c r="L299" i="11"/>
  <c r="L300" i="11"/>
  <c r="N300" i="11" s="1"/>
  <c r="L301" i="11"/>
  <c r="N301" i="11" s="1"/>
  <c r="L302" i="11"/>
  <c r="N302" i="11" s="1"/>
  <c r="L303" i="11"/>
  <c r="N303" i="11" s="1"/>
  <c r="L304" i="11"/>
  <c r="N304" i="11" s="1"/>
  <c r="L305" i="11"/>
  <c r="L306" i="11"/>
  <c r="N306" i="11" s="1"/>
  <c r="L307" i="11"/>
  <c r="N307" i="11" s="1"/>
  <c r="L308" i="11"/>
  <c r="N308" i="11" s="1"/>
  <c r="L309" i="11"/>
  <c r="L310" i="11"/>
  <c r="N310" i="11" s="1"/>
  <c r="L311" i="11"/>
  <c r="N311" i="11" s="1"/>
  <c r="L312" i="11"/>
  <c r="N312" i="11" s="1"/>
  <c r="L313" i="11"/>
  <c r="N313" i="11" s="1"/>
  <c r="L314" i="11"/>
  <c r="N314" i="11" s="1"/>
  <c r="L315" i="11"/>
  <c r="L316" i="11"/>
  <c r="N316" i="11" s="1"/>
  <c r="L317" i="11"/>
  <c r="N317" i="11" s="1"/>
  <c r="L318" i="11"/>
  <c r="N318" i="11" s="1"/>
  <c r="L2" i="11"/>
  <c r="I2" i="11"/>
  <c r="A10" i="11"/>
  <c r="A15" i="11"/>
  <c r="A17" i="11"/>
  <c r="A18" i="11" s="1"/>
  <c r="A20" i="11"/>
  <c r="A22" i="11"/>
  <c r="A23" i="11" s="1"/>
  <c r="A24" i="11"/>
  <c r="A26" i="11"/>
  <c r="A27" i="11"/>
  <c r="A28" i="11"/>
  <c r="A30" i="11"/>
  <c r="A33" i="11"/>
  <c r="A36" i="11"/>
  <c r="A37" i="11" s="1"/>
  <c r="A38" i="11" s="1"/>
  <c r="A39" i="11" s="1"/>
  <c r="A40" i="11" s="1"/>
  <c r="A42" i="11"/>
  <c r="A43" i="11"/>
  <c r="A44" i="11" s="1"/>
  <c r="A45" i="11" s="1"/>
  <c r="A47" i="11"/>
  <c r="A49" i="11"/>
  <c r="A50" i="11" s="1"/>
  <c r="A51" i="11" s="1"/>
  <c r="A52" i="11" s="1"/>
  <c r="A53" i="11" s="1"/>
  <c r="A59" i="11"/>
  <c r="A74" i="11"/>
  <c r="A78" i="11"/>
  <c r="A82" i="11"/>
  <c r="A84" i="11"/>
  <c r="A86" i="11"/>
  <c r="A88" i="11"/>
  <c r="A95" i="11"/>
  <c r="A96" i="11" s="1"/>
  <c r="A107" i="11"/>
  <c r="A112" i="11"/>
  <c r="A113" i="11"/>
  <c r="A116" i="11"/>
  <c r="A123" i="11"/>
  <c r="A134" i="11"/>
  <c r="A149" i="11"/>
  <c r="A157" i="11"/>
  <c r="A159" i="11"/>
  <c r="A167" i="11"/>
  <c r="A170" i="11"/>
  <c r="A171" i="11" s="1"/>
  <c r="A172" i="11"/>
  <c r="A173" i="11" s="1"/>
  <c r="A175" i="11"/>
  <c r="A194" i="11"/>
  <c r="A204" i="11"/>
  <c r="A205" i="11" s="1"/>
  <c r="A212" i="11"/>
  <c r="A217" i="11"/>
  <c r="A238" i="11"/>
  <c r="A259" i="11"/>
  <c r="A260" i="11"/>
  <c r="A271" i="11"/>
  <c r="A272" i="11" s="1"/>
  <c r="A273" i="11" s="1"/>
  <c r="A274" i="11" s="1"/>
  <c r="A275" i="11" s="1"/>
  <c r="A277" i="11"/>
  <c r="A278" i="11" s="1"/>
  <c r="A279" i="11"/>
  <c r="A281" i="11"/>
  <c r="A282" i="11"/>
  <c r="A283" i="11"/>
  <c r="A284" i="11"/>
  <c r="A285" i="11" s="1"/>
  <c r="A287" i="11"/>
  <c r="A288" i="11"/>
  <c r="A289" i="11" s="1"/>
  <c r="A290" i="11" s="1"/>
  <c r="A291" i="11" s="1"/>
  <c r="A293" i="11"/>
  <c r="A294" i="1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I318" i="11"/>
  <c r="K318" i="11" s="1"/>
  <c r="J318" i="11"/>
  <c r="I317" i="11"/>
  <c r="J317" i="11"/>
  <c r="K317" i="11"/>
  <c r="I316" i="11"/>
  <c r="K316" i="11" s="1"/>
  <c r="J316" i="11"/>
  <c r="I315" i="11"/>
  <c r="K315" i="11" s="1"/>
  <c r="J315" i="11"/>
  <c r="I314" i="11"/>
  <c r="J314" i="11"/>
  <c r="K314" i="11" s="1"/>
  <c r="I313" i="11"/>
  <c r="J313" i="11"/>
  <c r="K313" i="11"/>
  <c r="I312" i="11"/>
  <c r="K312" i="11" s="1"/>
  <c r="J312" i="11"/>
  <c r="I311" i="11"/>
  <c r="J311" i="11"/>
  <c r="K311" i="11"/>
  <c r="I310" i="11"/>
  <c r="J310" i="11"/>
  <c r="K310" i="11" s="1"/>
  <c r="I309" i="11"/>
  <c r="K309" i="11" s="1"/>
  <c r="J309" i="11"/>
  <c r="I308" i="11"/>
  <c r="K308" i="11" s="1"/>
  <c r="J308" i="11"/>
  <c r="I307" i="11"/>
  <c r="J307" i="11"/>
  <c r="K307" i="11"/>
  <c r="I306" i="11"/>
  <c r="J306" i="11"/>
  <c r="K306" i="11"/>
  <c r="I305" i="11"/>
  <c r="K305" i="11" s="1"/>
  <c r="J305" i="11"/>
  <c r="I304" i="11"/>
  <c r="J304" i="11"/>
  <c r="K304" i="11" s="1"/>
  <c r="I303" i="11"/>
  <c r="J303" i="11"/>
  <c r="K303" i="11"/>
  <c r="I302" i="11"/>
  <c r="J302" i="11"/>
  <c r="K302" i="11"/>
  <c r="I301" i="11"/>
  <c r="J301" i="11"/>
  <c r="K301" i="11"/>
  <c r="I300" i="11"/>
  <c r="J300" i="11"/>
  <c r="K300" i="11" s="1"/>
  <c r="I299" i="11"/>
  <c r="J299" i="11"/>
  <c r="K299" i="11" s="1"/>
  <c r="I298" i="11"/>
  <c r="K298" i="11" s="1"/>
  <c r="J298" i="11"/>
  <c r="I297" i="11"/>
  <c r="J297" i="11"/>
  <c r="K297" i="11"/>
  <c r="I296" i="11"/>
  <c r="J296" i="11"/>
  <c r="K296" i="11"/>
  <c r="I295" i="11"/>
  <c r="K295" i="11" s="1"/>
  <c r="J295" i="11"/>
  <c r="I294" i="11"/>
  <c r="J294" i="11"/>
  <c r="K294" i="11" s="1"/>
  <c r="I293" i="11"/>
  <c r="J293" i="11"/>
  <c r="K293" i="11"/>
  <c r="I292" i="11"/>
  <c r="J292" i="11"/>
  <c r="K292" i="11"/>
  <c r="I291" i="11"/>
  <c r="J291" i="11"/>
  <c r="K291" i="11"/>
  <c r="I290" i="11"/>
  <c r="J290" i="11"/>
  <c r="K290" i="11"/>
  <c r="I289" i="11"/>
  <c r="K289" i="11" s="1"/>
  <c r="J289" i="11"/>
  <c r="I288" i="11"/>
  <c r="K288" i="11" s="1"/>
  <c r="J288" i="11"/>
  <c r="I287" i="11"/>
  <c r="J287" i="11"/>
  <c r="K287" i="11"/>
  <c r="I286" i="11"/>
  <c r="J286" i="11"/>
  <c r="K286" i="11"/>
  <c r="I285" i="11"/>
  <c r="K285" i="11" s="1"/>
  <c r="J285" i="11"/>
  <c r="I284" i="11"/>
  <c r="J284" i="11"/>
  <c r="K284" i="11" s="1"/>
  <c r="I283" i="11"/>
  <c r="J283" i="11"/>
  <c r="K283" i="11"/>
  <c r="I282" i="11"/>
  <c r="J282" i="11"/>
  <c r="K282" i="11"/>
  <c r="I281" i="11"/>
  <c r="J281" i="11"/>
  <c r="K281" i="11"/>
  <c r="I280" i="11"/>
  <c r="J280" i="11"/>
  <c r="K280" i="11"/>
  <c r="I279" i="11"/>
  <c r="K279" i="11" s="1"/>
  <c r="J279" i="11"/>
  <c r="I278" i="11"/>
  <c r="K278" i="11" s="1"/>
  <c r="J278" i="11"/>
  <c r="I277" i="11"/>
  <c r="J277" i="11"/>
  <c r="K277" i="11"/>
  <c r="I276" i="11"/>
  <c r="J276" i="11"/>
  <c r="K276" i="11"/>
  <c r="I275" i="11"/>
  <c r="J275" i="11"/>
  <c r="I274" i="11"/>
  <c r="J274" i="11"/>
  <c r="K274" i="11" s="1"/>
  <c r="I273" i="11"/>
  <c r="J273" i="11"/>
  <c r="K273" i="11" s="1"/>
  <c r="I272" i="11"/>
  <c r="J272" i="11"/>
  <c r="K272" i="11"/>
  <c r="I271" i="11"/>
  <c r="J271" i="11"/>
  <c r="K271" i="11"/>
  <c r="I270" i="11"/>
  <c r="J270" i="11"/>
  <c r="K270" i="11"/>
  <c r="I269" i="11"/>
  <c r="J269" i="11"/>
  <c r="K269" i="11"/>
  <c r="I268" i="11"/>
  <c r="K268" i="11" s="1"/>
  <c r="J268" i="11"/>
  <c r="I267" i="11"/>
  <c r="K267" i="11" s="1"/>
  <c r="J267" i="11"/>
  <c r="I266" i="11"/>
  <c r="J266" i="11"/>
  <c r="K266" i="11" s="1"/>
  <c r="I265" i="11"/>
  <c r="J265" i="11"/>
  <c r="I264" i="11"/>
  <c r="J264" i="11"/>
  <c r="K264" i="11" s="1"/>
  <c r="I263" i="11"/>
  <c r="K263" i="11" s="1"/>
  <c r="J263" i="11"/>
  <c r="I262" i="11"/>
  <c r="J262" i="11"/>
  <c r="K262" i="11" s="1"/>
  <c r="I261" i="11"/>
  <c r="J261" i="11"/>
  <c r="K261" i="11"/>
  <c r="I260" i="11"/>
  <c r="J260" i="11"/>
  <c r="K260" i="11"/>
  <c r="I259" i="11"/>
  <c r="J259" i="11"/>
  <c r="K259" i="11"/>
  <c r="I258" i="11"/>
  <c r="K258" i="11" s="1"/>
  <c r="J258" i="11"/>
  <c r="I257" i="11"/>
  <c r="K257" i="11" s="1"/>
  <c r="J257" i="11"/>
  <c r="I256" i="11"/>
  <c r="J256" i="11"/>
  <c r="I255" i="11"/>
  <c r="J255" i="11"/>
  <c r="I254" i="11"/>
  <c r="J254" i="11"/>
  <c r="I253" i="11"/>
  <c r="J253" i="11"/>
  <c r="I252" i="11"/>
  <c r="J252" i="11"/>
  <c r="I251" i="11"/>
  <c r="J251" i="11"/>
  <c r="K251" i="11"/>
  <c r="I250" i="11"/>
  <c r="J250" i="11"/>
  <c r="K250" i="11"/>
  <c r="I249" i="11"/>
  <c r="J249" i="11"/>
  <c r="K249" i="11"/>
  <c r="I248" i="11"/>
  <c r="K248" i="11" s="1"/>
  <c r="J248" i="11"/>
  <c r="I247" i="11"/>
  <c r="K247" i="11" s="1"/>
  <c r="J247" i="11"/>
  <c r="I246" i="11"/>
  <c r="K246" i="11" s="1"/>
  <c r="J246" i="11"/>
  <c r="I245" i="11"/>
  <c r="J245" i="11"/>
  <c r="I244" i="11"/>
  <c r="K244" i="11" s="1"/>
  <c r="J244" i="11"/>
  <c r="I243" i="11"/>
  <c r="K243" i="11" s="1"/>
  <c r="J243" i="11"/>
  <c r="I242" i="11"/>
  <c r="K242" i="11" s="1"/>
  <c r="J242" i="11"/>
  <c r="I241" i="11"/>
  <c r="J241" i="11"/>
  <c r="K241" i="11"/>
  <c r="I240" i="11"/>
  <c r="J240" i="11"/>
  <c r="K240" i="11" s="1"/>
  <c r="I239" i="11"/>
  <c r="J239" i="11"/>
  <c r="K239" i="11"/>
  <c r="I238" i="11"/>
  <c r="K238" i="11" s="1"/>
  <c r="J238" i="11"/>
  <c r="I237" i="11"/>
  <c r="K237" i="11" s="1"/>
  <c r="J237" i="11"/>
  <c r="I236" i="11"/>
  <c r="K236" i="11" s="1"/>
  <c r="J236" i="11"/>
  <c r="I235" i="11"/>
  <c r="J235" i="11"/>
  <c r="I234" i="11"/>
  <c r="J234" i="11"/>
  <c r="I233" i="11"/>
  <c r="K233" i="11" s="1"/>
  <c r="J233" i="11"/>
  <c r="I232" i="11"/>
  <c r="K232" i="11" s="1"/>
  <c r="J232" i="11"/>
  <c r="I231" i="11"/>
  <c r="J231" i="11"/>
  <c r="K231" i="11"/>
  <c r="I230" i="11"/>
  <c r="J230" i="11"/>
  <c r="K230" i="11" s="1"/>
  <c r="I229" i="11"/>
  <c r="J229" i="11"/>
  <c r="K229" i="11" s="1"/>
  <c r="I228" i="11"/>
  <c r="K228" i="11" s="1"/>
  <c r="J228" i="11"/>
  <c r="I227" i="11"/>
  <c r="K227" i="11" s="1"/>
  <c r="J227" i="11"/>
  <c r="I226" i="11"/>
  <c r="K226" i="11" s="1"/>
  <c r="J226" i="11"/>
  <c r="I225" i="11"/>
  <c r="K225" i="11" s="1"/>
  <c r="J225" i="11"/>
  <c r="I224" i="11"/>
  <c r="J224" i="11"/>
  <c r="I223" i="11"/>
  <c r="K223" i="11" s="1"/>
  <c r="J223" i="11"/>
  <c r="I222" i="11"/>
  <c r="K222" i="11" s="1"/>
  <c r="J222" i="11"/>
  <c r="I221" i="11"/>
  <c r="J221" i="11"/>
  <c r="K221" i="11"/>
  <c r="I220" i="11"/>
  <c r="J220" i="11"/>
  <c r="K220" i="11" s="1"/>
  <c r="I219" i="11"/>
  <c r="K219" i="11" s="1"/>
  <c r="J219" i="11"/>
  <c r="I218" i="11"/>
  <c r="K218" i="11" s="1"/>
  <c r="J218" i="11"/>
  <c r="I217" i="11"/>
  <c r="J217" i="11"/>
  <c r="K217" i="11"/>
  <c r="I216" i="11"/>
  <c r="K216" i="11" s="1"/>
  <c r="J216" i="11"/>
  <c r="I215" i="11"/>
  <c r="K215" i="11" s="1"/>
  <c r="J215" i="11"/>
  <c r="I214" i="11"/>
  <c r="J214" i="11"/>
  <c r="I213" i="11"/>
  <c r="J213" i="11"/>
  <c r="K213" i="11"/>
  <c r="I212" i="11"/>
  <c r="K212" i="11" s="1"/>
  <c r="J212" i="11"/>
  <c r="I211" i="11"/>
  <c r="J211" i="11"/>
  <c r="K211" i="11"/>
  <c r="I210" i="11"/>
  <c r="J210" i="11"/>
  <c r="K210" i="11" s="1"/>
  <c r="I209" i="11"/>
  <c r="K209" i="11" s="1"/>
  <c r="J209" i="11"/>
  <c r="I208" i="11"/>
  <c r="K208" i="11" s="1"/>
  <c r="J208" i="11"/>
  <c r="I207" i="11"/>
  <c r="J207" i="11"/>
  <c r="K207" i="11"/>
  <c r="I206" i="11"/>
  <c r="J206" i="11"/>
  <c r="K206" i="11"/>
  <c r="I205" i="11"/>
  <c r="K205" i="11" s="1"/>
  <c r="J205" i="11"/>
  <c r="I204" i="11"/>
  <c r="J204" i="11"/>
  <c r="I203" i="11"/>
  <c r="J203" i="11"/>
  <c r="K203" i="11"/>
  <c r="I202" i="11"/>
  <c r="J202" i="11"/>
  <c r="K202" i="11"/>
  <c r="I201" i="11"/>
  <c r="J201" i="11"/>
  <c r="K201" i="11"/>
  <c r="I200" i="11"/>
  <c r="J200" i="11"/>
  <c r="K200" i="11" s="1"/>
  <c r="I199" i="11"/>
  <c r="J199" i="11"/>
  <c r="K199" i="11" s="1"/>
  <c r="I198" i="11"/>
  <c r="K198" i="11" s="1"/>
  <c r="J198" i="11"/>
  <c r="I197" i="11"/>
  <c r="J197" i="11"/>
  <c r="K197" i="11"/>
  <c r="I196" i="11"/>
  <c r="J196" i="11"/>
  <c r="K196" i="11"/>
  <c r="I195" i="11"/>
  <c r="K195" i="11" s="1"/>
  <c r="J195" i="11"/>
  <c r="I194" i="11"/>
  <c r="J194" i="11"/>
  <c r="I193" i="11"/>
  <c r="J193" i="11"/>
  <c r="K193" i="11"/>
  <c r="I192" i="11"/>
  <c r="J192" i="11"/>
  <c r="K192" i="11"/>
  <c r="I191" i="11"/>
  <c r="J191" i="11"/>
  <c r="K191" i="11"/>
  <c r="I190" i="11"/>
  <c r="J190" i="11"/>
  <c r="K190" i="11"/>
  <c r="I189" i="11"/>
  <c r="K189" i="11" s="1"/>
  <c r="J189" i="11"/>
  <c r="I188" i="11"/>
  <c r="K188" i="11" s="1"/>
  <c r="J188" i="11"/>
  <c r="I187" i="11"/>
  <c r="J187" i="11"/>
  <c r="K187" i="11"/>
  <c r="I186" i="11"/>
  <c r="J186" i="11"/>
  <c r="K186" i="11"/>
  <c r="I185" i="11"/>
  <c r="K185" i="11" s="1"/>
  <c r="J185" i="11"/>
  <c r="I184" i="11"/>
  <c r="K184" i="11" s="1"/>
  <c r="J184" i="11"/>
  <c r="I183" i="11"/>
  <c r="J183" i="11"/>
  <c r="I182" i="11"/>
  <c r="J182" i="11"/>
  <c r="I181" i="11"/>
  <c r="J181" i="11"/>
  <c r="K181" i="11"/>
  <c r="I180" i="11"/>
  <c r="J180" i="11"/>
  <c r="K180" i="11"/>
  <c r="I179" i="11"/>
  <c r="J179" i="11"/>
  <c r="K179" i="11"/>
  <c r="I178" i="11"/>
  <c r="J178" i="11"/>
  <c r="K178" i="11"/>
  <c r="I177" i="11"/>
  <c r="J177" i="11"/>
  <c r="K177" i="11"/>
  <c r="I176" i="11"/>
  <c r="K176" i="11" s="1"/>
  <c r="J176" i="11"/>
  <c r="I175" i="11"/>
  <c r="K175" i="11" s="1"/>
  <c r="J175" i="11"/>
  <c r="I174" i="11"/>
  <c r="J174" i="11"/>
  <c r="K174" i="11" s="1"/>
  <c r="I173" i="11"/>
  <c r="K173" i="11" s="1"/>
  <c r="J173" i="11"/>
  <c r="I172" i="11"/>
  <c r="J172" i="11"/>
  <c r="I171" i="11"/>
  <c r="J171" i="11"/>
  <c r="K171" i="11" s="1"/>
  <c r="I170" i="11"/>
  <c r="J170" i="11"/>
  <c r="K170" i="11"/>
  <c r="I169" i="11"/>
  <c r="J169" i="11"/>
  <c r="K169" i="11"/>
  <c r="I168" i="11"/>
  <c r="J168" i="11"/>
  <c r="K168" i="11"/>
  <c r="I167" i="11"/>
  <c r="J167" i="11"/>
  <c r="K167" i="11"/>
  <c r="I166" i="11"/>
  <c r="K166" i="11" s="1"/>
  <c r="J166" i="11"/>
  <c r="I165" i="11"/>
  <c r="K165" i="11" s="1"/>
  <c r="J165" i="11"/>
  <c r="I164" i="11"/>
  <c r="J164" i="11"/>
  <c r="K164" i="11" s="1"/>
  <c r="I163" i="11"/>
  <c r="J163" i="11"/>
  <c r="I162" i="11"/>
  <c r="J162" i="11"/>
  <c r="I161" i="11"/>
  <c r="J161" i="11"/>
  <c r="K161" i="11"/>
  <c r="I160" i="11"/>
  <c r="J160" i="11"/>
  <c r="K160" i="11"/>
  <c r="I159" i="11"/>
  <c r="J159" i="11"/>
  <c r="K159" i="11"/>
  <c r="I158" i="11"/>
  <c r="J158" i="11"/>
  <c r="K158" i="11"/>
  <c r="I157" i="11"/>
  <c r="J157" i="11"/>
  <c r="K157" i="11"/>
  <c r="I156" i="11"/>
  <c r="J156" i="11"/>
  <c r="K156" i="11"/>
  <c r="I155" i="11"/>
  <c r="K155" i="11" s="1"/>
  <c r="J155" i="11"/>
  <c r="I154" i="11"/>
  <c r="J154" i="11"/>
  <c r="K154" i="11" s="1"/>
  <c r="I153" i="11"/>
  <c r="K153" i="11" s="1"/>
  <c r="J153" i="11"/>
  <c r="I152" i="11"/>
  <c r="J152" i="11"/>
  <c r="I151" i="11"/>
  <c r="J151" i="11"/>
  <c r="K151" i="11"/>
  <c r="I150" i="11"/>
  <c r="J150" i="11"/>
  <c r="K150" i="11"/>
  <c r="I149" i="11"/>
  <c r="J149" i="11"/>
  <c r="K149" i="11"/>
  <c r="I148" i="11"/>
  <c r="J148" i="11"/>
  <c r="K148" i="11"/>
  <c r="I147" i="11"/>
  <c r="J147" i="11"/>
  <c r="K147" i="11"/>
  <c r="I146" i="11"/>
  <c r="K146" i="11" s="1"/>
  <c r="J146" i="11"/>
  <c r="I145" i="11"/>
  <c r="K145" i="11" s="1"/>
  <c r="J145" i="11"/>
  <c r="I144" i="11"/>
  <c r="J144" i="11"/>
  <c r="K144" i="11" s="1"/>
  <c r="I143" i="11"/>
  <c r="J143" i="11"/>
  <c r="I142" i="11"/>
  <c r="J142" i="11"/>
  <c r="I141" i="11"/>
  <c r="J141" i="11"/>
  <c r="K141" i="11"/>
  <c r="I140" i="11"/>
  <c r="J140" i="11"/>
  <c r="K140" i="11"/>
  <c r="I139" i="11"/>
  <c r="J139" i="11"/>
  <c r="K139" i="11"/>
  <c r="I138" i="11"/>
  <c r="J138" i="11"/>
  <c r="K138" i="11"/>
  <c r="I137" i="11"/>
  <c r="J137" i="11"/>
  <c r="K137" i="11"/>
  <c r="I136" i="11"/>
  <c r="K136" i="11" s="1"/>
  <c r="J136" i="11"/>
  <c r="I135" i="11"/>
  <c r="K135" i="11" s="1"/>
  <c r="J135" i="11"/>
  <c r="I134" i="11"/>
  <c r="J134" i="11"/>
  <c r="K134" i="11" s="1"/>
  <c r="I133" i="11"/>
  <c r="K133" i="11" s="1"/>
  <c r="J133" i="11"/>
  <c r="I132" i="11"/>
  <c r="J132" i="11"/>
  <c r="I131" i="11"/>
  <c r="J131" i="11"/>
  <c r="K131" i="11"/>
  <c r="I130" i="11"/>
  <c r="J130" i="11"/>
  <c r="K130" i="11"/>
  <c r="I129" i="11"/>
  <c r="J129" i="11"/>
  <c r="K129" i="11"/>
  <c r="I128" i="11"/>
  <c r="J128" i="11"/>
  <c r="K128" i="11"/>
  <c r="I127" i="11"/>
  <c r="J127" i="11"/>
  <c r="K127" i="11"/>
  <c r="I126" i="11"/>
  <c r="K126" i="11" s="1"/>
  <c r="J126" i="11"/>
  <c r="I125" i="11"/>
  <c r="K125" i="11" s="1"/>
  <c r="J125" i="11"/>
  <c r="I124" i="11"/>
  <c r="J124" i="11"/>
  <c r="K124" i="11" s="1"/>
  <c r="I123" i="11"/>
  <c r="J123" i="11"/>
  <c r="I122" i="11"/>
  <c r="K122" i="11" s="1"/>
  <c r="J122" i="11"/>
  <c r="I121" i="11"/>
  <c r="J121" i="11"/>
  <c r="K121" i="11"/>
  <c r="I120" i="11"/>
  <c r="J120" i="11"/>
  <c r="K120" i="11"/>
  <c r="I119" i="11"/>
  <c r="J119" i="11"/>
  <c r="K119" i="11"/>
  <c r="I118" i="11"/>
  <c r="J118" i="11"/>
  <c r="K118" i="11"/>
  <c r="I117" i="11"/>
  <c r="J117" i="11"/>
  <c r="K117" i="11"/>
  <c r="I116" i="11"/>
  <c r="J116" i="11"/>
  <c r="K116" i="11"/>
  <c r="I115" i="11"/>
  <c r="K115" i="11" s="1"/>
  <c r="J115" i="11"/>
  <c r="I114" i="11"/>
  <c r="J114" i="11"/>
  <c r="K114" i="11" s="1"/>
  <c r="I113" i="11"/>
  <c r="J113" i="11"/>
  <c r="I112" i="11"/>
  <c r="J112" i="11"/>
  <c r="I111" i="11"/>
  <c r="J111" i="11"/>
  <c r="K111" i="11"/>
  <c r="I110" i="11"/>
  <c r="J110" i="11"/>
  <c r="K110" i="11"/>
  <c r="I109" i="11"/>
  <c r="J109" i="11"/>
  <c r="K109" i="11" s="1"/>
  <c r="I108" i="11"/>
  <c r="J108" i="11"/>
  <c r="K108" i="11"/>
  <c r="I107" i="11"/>
  <c r="J107" i="11"/>
  <c r="K107" i="11"/>
  <c r="I106" i="11"/>
  <c r="J106" i="11"/>
  <c r="K106" i="11"/>
  <c r="I105" i="11"/>
  <c r="K105" i="11" s="1"/>
  <c r="J105" i="11"/>
  <c r="I104" i="11"/>
  <c r="J104" i="11"/>
  <c r="K104" i="11" s="1"/>
  <c r="I103" i="11"/>
  <c r="K103" i="11" s="1"/>
  <c r="J103" i="11"/>
  <c r="I102" i="11"/>
  <c r="K102" i="11" s="1"/>
  <c r="J102" i="11"/>
  <c r="I101" i="11"/>
  <c r="J101" i="11"/>
  <c r="K101" i="11"/>
  <c r="I100" i="11"/>
  <c r="J100" i="11"/>
  <c r="K100" i="11"/>
  <c r="I99" i="11"/>
  <c r="J99" i="11"/>
  <c r="K99" i="11" s="1"/>
  <c r="I98" i="11"/>
  <c r="J98" i="11"/>
  <c r="K98" i="11"/>
  <c r="I97" i="11"/>
  <c r="J97" i="11"/>
  <c r="K97" i="11"/>
  <c r="I96" i="11"/>
  <c r="K96" i="11" s="1"/>
  <c r="J96" i="11"/>
  <c r="I95" i="11"/>
  <c r="K95" i="11" s="1"/>
  <c r="J95" i="11"/>
  <c r="I94" i="11"/>
  <c r="J94" i="11"/>
  <c r="K94" i="11" s="1"/>
  <c r="I93" i="11"/>
  <c r="J93" i="11"/>
  <c r="I92" i="11"/>
  <c r="J92" i="11"/>
  <c r="I91" i="11"/>
  <c r="J91" i="11"/>
  <c r="K91" i="11"/>
  <c r="I90" i="11"/>
  <c r="J90" i="11"/>
  <c r="K90" i="11"/>
  <c r="I89" i="11"/>
  <c r="J89" i="11"/>
  <c r="K89" i="11"/>
  <c r="I88" i="11"/>
  <c r="J88" i="11"/>
  <c r="K88" i="11"/>
  <c r="I87" i="11"/>
  <c r="J87" i="11"/>
  <c r="K87" i="11"/>
  <c r="I86" i="11"/>
  <c r="J86" i="11"/>
  <c r="K86" i="11"/>
  <c r="I85" i="11"/>
  <c r="K85" i="11" s="1"/>
  <c r="J85" i="11"/>
  <c r="I84" i="11"/>
  <c r="J84" i="11"/>
  <c r="K84" i="11" s="1"/>
  <c r="I83" i="11"/>
  <c r="K83" i="11" s="1"/>
  <c r="J83" i="11"/>
  <c r="I82" i="11"/>
  <c r="J82" i="11"/>
  <c r="I81" i="11"/>
  <c r="J81" i="11"/>
  <c r="K81" i="11"/>
  <c r="I80" i="11"/>
  <c r="J80" i="11"/>
  <c r="K80" i="11"/>
  <c r="I79" i="11"/>
  <c r="J79" i="11"/>
  <c r="K79" i="11"/>
  <c r="I78" i="11"/>
  <c r="J78" i="11"/>
  <c r="K78" i="11"/>
  <c r="I77" i="11"/>
  <c r="J77" i="11"/>
  <c r="K77" i="11"/>
  <c r="I76" i="11"/>
  <c r="K76" i="11" s="1"/>
  <c r="J76" i="11"/>
  <c r="I75" i="11"/>
  <c r="K75" i="11" s="1"/>
  <c r="J75" i="11"/>
  <c r="I74" i="11"/>
  <c r="J74" i="11"/>
  <c r="K74" i="11" s="1"/>
  <c r="I73" i="11"/>
  <c r="J73" i="11"/>
  <c r="I72" i="11"/>
  <c r="K72" i="11" s="1"/>
  <c r="J72" i="11"/>
  <c r="I71" i="11"/>
  <c r="J71" i="11"/>
  <c r="K71" i="11"/>
  <c r="I70" i="11"/>
  <c r="J70" i="11"/>
  <c r="K70" i="11"/>
  <c r="I69" i="11"/>
  <c r="J69" i="11"/>
  <c r="K69" i="11"/>
  <c r="I68" i="11"/>
  <c r="J68" i="11"/>
  <c r="K68" i="11"/>
  <c r="I67" i="11"/>
  <c r="J67" i="11"/>
  <c r="K67" i="11"/>
  <c r="I66" i="11"/>
  <c r="J66" i="11"/>
  <c r="K66" i="11"/>
  <c r="I65" i="11"/>
  <c r="K65" i="11" s="1"/>
  <c r="J65" i="11"/>
  <c r="I64" i="11"/>
  <c r="J64" i="11"/>
  <c r="K64" i="11" s="1"/>
  <c r="I63" i="11"/>
  <c r="J63" i="11"/>
  <c r="I62" i="11"/>
  <c r="J62" i="11"/>
  <c r="I61" i="11"/>
  <c r="J61" i="11"/>
  <c r="K61" i="11"/>
  <c r="I60" i="11"/>
  <c r="J60" i="11"/>
  <c r="K60" i="11"/>
  <c r="I59" i="11"/>
  <c r="J59" i="11"/>
  <c r="K59" i="11"/>
  <c r="I58" i="11"/>
  <c r="J58" i="11"/>
  <c r="K58" i="11"/>
  <c r="I57" i="11"/>
  <c r="J57" i="11"/>
  <c r="K57" i="11"/>
  <c r="I56" i="11"/>
  <c r="J56" i="11"/>
  <c r="K56" i="11"/>
  <c r="I55" i="11"/>
  <c r="K55" i="11" s="1"/>
  <c r="J55" i="11"/>
  <c r="I54" i="11"/>
  <c r="J54" i="11"/>
  <c r="K54" i="11" s="1"/>
  <c r="I53" i="11"/>
  <c r="K53" i="11" s="1"/>
  <c r="J53" i="11"/>
  <c r="I52" i="11"/>
  <c r="K52" i="11" s="1"/>
  <c r="J52" i="11"/>
  <c r="I51" i="11"/>
  <c r="J51" i="11"/>
  <c r="K51" i="11"/>
  <c r="I50" i="11"/>
  <c r="J50" i="11"/>
  <c r="K50" i="11"/>
  <c r="I49" i="11"/>
  <c r="J49" i="11"/>
  <c r="K49" i="11" s="1"/>
  <c r="I48" i="11"/>
  <c r="J48" i="11"/>
  <c r="K48" i="11"/>
  <c r="I47" i="11"/>
  <c r="J47" i="11"/>
  <c r="K47" i="11"/>
  <c r="I46" i="11"/>
  <c r="K46" i="11" s="1"/>
  <c r="J46" i="11"/>
  <c r="I45" i="11"/>
  <c r="K45" i="11" s="1"/>
  <c r="J45" i="11"/>
  <c r="I44" i="11"/>
  <c r="J44" i="11"/>
  <c r="K44" i="11" s="1"/>
  <c r="I43" i="11"/>
  <c r="J43" i="11"/>
  <c r="I42" i="11"/>
  <c r="J42" i="11"/>
  <c r="I41" i="11"/>
  <c r="J41" i="11"/>
  <c r="K41" i="11"/>
  <c r="I40" i="11"/>
  <c r="J40" i="11"/>
  <c r="K40" i="11"/>
  <c r="I39" i="11"/>
  <c r="J39" i="11"/>
  <c r="K39" i="11"/>
  <c r="I38" i="11"/>
  <c r="J38" i="11"/>
  <c r="K38" i="11"/>
  <c r="I37" i="11"/>
  <c r="J37" i="11"/>
  <c r="K37" i="11"/>
  <c r="I36" i="11"/>
  <c r="J36" i="11"/>
  <c r="K36" i="11"/>
  <c r="I35" i="11"/>
  <c r="K35" i="11" s="1"/>
  <c r="J35" i="11"/>
  <c r="I34" i="11"/>
  <c r="J34" i="11"/>
  <c r="K34" i="11"/>
  <c r="I33" i="11"/>
  <c r="J33" i="11"/>
  <c r="I32" i="11"/>
  <c r="J32" i="11"/>
  <c r="I31" i="11"/>
  <c r="J31" i="11"/>
  <c r="K31" i="11"/>
  <c r="I30" i="11"/>
  <c r="J30" i="11"/>
  <c r="K30" i="11"/>
  <c r="I29" i="11"/>
  <c r="J29" i="11"/>
  <c r="K29" i="11"/>
  <c r="I28" i="11"/>
  <c r="J28" i="11"/>
  <c r="K28" i="11"/>
  <c r="I27" i="11"/>
  <c r="J27" i="11"/>
  <c r="K27" i="11"/>
  <c r="I26" i="11"/>
  <c r="J26" i="11"/>
  <c r="K26" i="11"/>
  <c r="I25" i="11"/>
  <c r="K25" i="11" s="1"/>
  <c r="J25" i="11"/>
  <c r="I24" i="11"/>
  <c r="J24" i="11"/>
  <c r="K24" i="11"/>
  <c r="I23" i="11"/>
  <c r="K23" i="11" s="1"/>
  <c r="J23" i="11"/>
  <c r="I22" i="11"/>
  <c r="K22" i="11" s="1"/>
  <c r="J22" i="11"/>
  <c r="I21" i="11"/>
  <c r="J21" i="11"/>
  <c r="K21" i="11"/>
  <c r="I20" i="11"/>
  <c r="J20" i="11"/>
  <c r="K20" i="11"/>
  <c r="I19" i="11"/>
  <c r="J19" i="11"/>
  <c r="K19" i="11" s="1"/>
  <c r="I18" i="11"/>
  <c r="J18" i="11"/>
  <c r="K18" i="11"/>
  <c r="I17" i="11"/>
  <c r="J17" i="11"/>
  <c r="K17" i="11"/>
  <c r="I16" i="11"/>
  <c r="K16" i="11" s="1"/>
  <c r="J16" i="11"/>
  <c r="I15" i="11"/>
  <c r="K15" i="11" s="1"/>
  <c r="J15" i="11"/>
  <c r="I14" i="11"/>
  <c r="J14" i="11"/>
  <c r="K14" i="11"/>
  <c r="I13" i="11"/>
  <c r="J13" i="11"/>
  <c r="I12" i="11"/>
  <c r="J12" i="11"/>
  <c r="I11" i="11"/>
  <c r="J11" i="11"/>
  <c r="K11" i="11"/>
  <c r="I10" i="11"/>
  <c r="J10" i="11"/>
  <c r="K10" i="11"/>
  <c r="I9" i="11"/>
  <c r="J9" i="11"/>
  <c r="K9" i="11"/>
  <c r="I8" i="11"/>
  <c r="J8" i="11"/>
  <c r="K8" i="11"/>
  <c r="I7" i="11"/>
  <c r="J7" i="11"/>
  <c r="K7" i="11"/>
  <c r="I6" i="11"/>
  <c r="J6" i="11"/>
  <c r="K6" i="11"/>
  <c r="I5" i="11"/>
  <c r="K5" i="11" s="1"/>
  <c r="J5" i="11"/>
  <c r="I4" i="11"/>
  <c r="J4" i="11"/>
  <c r="K4" i="11"/>
  <c r="I3" i="11"/>
  <c r="J3" i="11"/>
  <c r="K2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K32" i="11" l="1"/>
  <c r="K92" i="11"/>
  <c r="K143" i="11"/>
  <c r="K43" i="11"/>
  <c r="K62" i="11"/>
  <c r="K93" i="11"/>
  <c r="K112" i="11"/>
  <c r="K163" i="11"/>
  <c r="K252" i="11"/>
  <c r="K142" i="11"/>
  <c r="K256" i="11"/>
  <c r="K13" i="11"/>
  <c r="K183" i="11"/>
  <c r="K42" i="11"/>
  <c r="K12" i="11"/>
  <c r="K182" i="11"/>
  <c r="K123" i="11"/>
  <c r="K3" i="11"/>
  <c r="K63" i="11"/>
  <c r="K82" i="11"/>
  <c r="K113" i="11"/>
  <c r="K132" i="11"/>
  <c r="K152" i="11"/>
  <c r="K33" i="11"/>
  <c r="K73" i="11"/>
  <c r="K162" i="11"/>
  <c r="K172" i="11"/>
  <c r="K253" i="11"/>
  <c r="K245" i="11"/>
  <c r="Q83" i="11"/>
  <c r="K204" i="11"/>
  <c r="K234" i="11"/>
  <c r="K275" i="11"/>
  <c r="N315" i="11"/>
  <c r="N305" i="11"/>
  <c r="N295" i="11"/>
  <c r="N285" i="11"/>
  <c r="N275" i="11"/>
  <c r="N265" i="11"/>
  <c r="N255" i="11"/>
  <c r="N245" i="11"/>
  <c r="N235" i="11"/>
  <c r="N225" i="11"/>
  <c r="N215" i="11"/>
  <c r="N205" i="11"/>
  <c r="N195" i="11"/>
  <c r="N185" i="11"/>
  <c r="N175" i="11"/>
  <c r="N165" i="11"/>
  <c r="N155" i="11"/>
  <c r="N145" i="11"/>
  <c r="N135" i="11"/>
  <c r="N125" i="11"/>
  <c r="N115" i="11"/>
  <c r="N105" i="11"/>
  <c r="N95" i="11"/>
  <c r="N85" i="11"/>
  <c r="N75" i="11"/>
  <c r="N65" i="11"/>
  <c r="N55" i="11"/>
  <c r="N45" i="11"/>
  <c r="N35" i="11"/>
  <c r="N25" i="11"/>
  <c r="N15" i="11"/>
  <c r="Q303" i="11"/>
  <c r="Q253" i="11"/>
  <c r="Q203" i="11"/>
  <c r="Q153" i="11"/>
  <c r="Q23" i="11"/>
  <c r="Q273" i="11"/>
  <c r="Q173" i="11"/>
  <c r="K224" i="11"/>
  <c r="K265" i="11"/>
  <c r="Q123" i="11"/>
  <c r="Q73" i="11"/>
  <c r="Q13" i="11"/>
  <c r="K254" i="11"/>
  <c r="Q293" i="11"/>
  <c r="Q243" i="11"/>
  <c r="Q193" i="11"/>
  <c r="Q143" i="11"/>
  <c r="Q43" i="11"/>
  <c r="K194" i="11"/>
  <c r="Q93" i="11"/>
  <c r="K235" i="11"/>
  <c r="K214" i="11"/>
  <c r="K255" i="11"/>
  <c r="N289" i="11"/>
  <c r="N279" i="11"/>
  <c r="N269" i="11"/>
  <c r="N259" i="11"/>
  <c r="N249" i="11"/>
  <c r="N239" i="11"/>
  <c r="N229" i="11"/>
  <c r="Q313" i="11"/>
  <c r="Q263" i="11"/>
  <c r="Q213" i="11"/>
  <c r="Q163" i="11"/>
  <c r="Q113" i="11"/>
  <c r="Q63" i="11"/>
  <c r="Q33" i="11"/>
</calcChain>
</file>

<file path=xl/sharedStrings.xml><?xml version="1.0" encoding="utf-8"?>
<sst xmlns="http://schemas.openxmlformats.org/spreadsheetml/2006/main" count="1712" uniqueCount="1255">
  <si>
    <t>L622I, C639I</t>
  </si>
  <si>
    <t>I777K</t>
  </si>
  <si>
    <t>I777K, W814N</t>
  </si>
  <si>
    <t>S955W, K967C</t>
  </si>
  <si>
    <t>A599S, C639T</t>
  </si>
  <si>
    <t>K849H, K857S</t>
  </si>
  <si>
    <t>N423D</t>
  </si>
  <si>
    <t>Y427A</t>
  </si>
  <si>
    <t>L640A</t>
  </si>
  <si>
    <t>Y427N</t>
  </si>
  <si>
    <t>Y427G</t>
  </si>
  <si>
    <t>Y427D</t>
  </si>
  <si>
    <t>Y427K</t>
  </si>
  <si>
    <t>H430Q</t>
  </si>
  <si>
    <t>E569P</t>
  </si>
  <si>
    <t>P439A</t>
  </si>
  <si>
    <t>V872I</t>
  </si>
  <si>
    <t>F652L</t>
  </si>
  <si>
    <t>L645M</t>
  </si>
  <si>
    <t>Y653L</t>
  </si>
  <si>
    <t>L640F</t>
  </si>
  <si>
    <t>W790P</t>
  </si>
  <si>
    <t>V774I</t>
  </si>
  <si>
    <t>I775A</t>
  </si>
  <si>
    <t>I777A</t>
  </si>
  <si>
    <t>L640G</t>
  </si>
  <si>
    <t>M779L</t>
  </si>
  <si>
    <t>L640N</t>
  </si>
  <si>
    <t>L640Y</t>
  </si>
  <si>
    <t>L645N</t>
  </si>
  <si>
    <t>P656A</t>
  </si>
  <si>
    <t>I778A</t>
  </si>
  <si>
    <t>K785R</t>
  </si>
  <si>
    <t>N773Q</t>
  </si>
  <si>
    <t>C627V</t>
  </si>
  <si>
    <t>I777V</t>
  </si>
  <si>
    <t>N423W</t>
  </si>
  <si>
    <t>T352E</t>
  </si>
  <si>
    <t>Y646F</t>
  </si>
  <si>
    <t>M779S</t>
  </si>
  <si>
    <t>A621S</t>
  </si>
  <si>
    <t>A787V</t>
  </si>
  <si>
    <t>S649A</t>
  </si>
  <si>
    <t>C354F</t>
  </si>
  <si>
    <t>Y360F</t>
  </si>
  <si>
    <t>I549L</t>
  </si>
  <si>
    <t>E620D</t>
  </si>
  <si>
    <t>M848H</t>
  </si>
  <si>
    <t>G426A</t>
  </si>
  <si>
    <t>M848N</t>
  </si>
  <si>
    <t>V630K</t>
  </si>
  <si>
    <t>D614L</t>
  </si>
  <si>
    <t>H873T</t>
  </si>
  <si>
    <t>Y653R</t>
  </si>
  <si>
    <t>G425S</t>
  </si>
  <si>
    <t>C639Y</t>
  </si>
  <si>
    <t>L561I</t>
  </si>
  <si>
    <t>Y653H</t>
  </si>
  <si>
    <t>H873R</t>
  </si>
  <si>
    <t>E569K</t>
  </si>
  <si>
    <t>K643N</t>
  </si>
  <si>
    <t>S564A</t>
  </si>
  <si>
    <t>R557C</t>
  </si>
  <si>
    <t>C639V</t>
  </si>
  <si>
    <t>D866N</t>
  </si>
  <si>
    <t>E569A</t>
  </si>
  <si>
    <t>V630Y</t>
  </si>
  <si>
    <t>I420Y</t>
  </si>
  <si>
    <t>M848P</t>
  </si>
  <si>
    <t>K643S</t>
  </si>
  <si>
    <t>V774A</t>
  </si>
  <si>
    <t>E550D</t>
  </si>
  <si>
    <t>A621K</t>
  </si>
  <si>
    <t>V405I</t>
  </si>
  <si>
    <t>Y646A</t>
  </si>
  <si>
    <t>L640W</t>
  </si>
  <si>
    <t>K785S</t>
  </si>
  <si>
    <t>M618V</t>
  </si>
  <si>
    <t>V872L</t>
  </si>
  <si>
    <t>Q655H</t>
  </si>
  <si>
    <t>S865G</t>
  </si>
  <si>
    <t>A648S</t>
  </si>
  <si>
    <t>L640K</t>
  </si>
  <si>
    <t>S869T</t>
  </si>
  <si>
    <t>C376I</t>
  </si>
  <si>
    <t>E861R</t>
  </si>
  <si>
    <t>N423Y</t>
  </si>
  <si>
    <t>L592M</t>
  </si>
  <si>
    <t>L640D</t>
  </si>
  <si>
    <t>K643V</t>
  </si>
  <si>
    <t>C862I</t>
  </si>
  <si>
    <t>M848D</t>
  </si>
  <si>
    <t>N423E</t>
  </si>
  <si>
    <t>L477T</t>
  </si>
  <si>
    <t>A421N</t>
  </si>
  <si>
    <t>N423Q</t>
  </si>
  <si>
    <t>N371A</t>
  </si>
  <si>
    <t>Y427H</t>
  </si>
  <si>
    <t>L474F</t>
  </si>
  <si>
    <t>H497N</t>
  </si>
  <si>
    <t>T493P</t>
  </si>
  <si>
    <t>K492T</t>
  </si>
  <si>
    <t>G410H, N423Q</t>
  </si>
  <si>
    <t>N450P</t>
  </si>
  <si>
    <t>C556T</t>
  </si>
  <si>
    <t>Y431H</t>
  </si>
  <si>
    <t>N423R</t>
  </si>
  <si>
    <t>F871Y</t>
  </si>
  <si>
    <t>K492V</t>
  </si>
  <si>
    <t>L477V</t>
  </si>
  <si>
    <t>F968T</t>
  </si>
  <si>
    <t>L473Y</t>
  </si>
  <si>
    <t>N371M</t>
  </si>
  <si>
    <t>G426P</t>
  </si>
  <si>
    <t>S481F</t>
  </si>
  <si>
    <t>C556G</t>
  </si>
  <si>
    <t>F968C</t>
  </si>
  <si>
    <t>K934W</t>
  </si>
  <si>
    <t>N371C</t>
  </si>
  <si>
    <t>V574F</t>
  </si>
  <si>
    <t>L474W</t>
  </si>
  <si>
    <t>V574L</t>
  </si>
  <si>
    <t>N479P</t>
  </si>
  <si>
    <t>N558S</t>
  </si>
  <si>
    <t>N413I</t>
  </si>
  <si>
    <t>A421S</t>
  </si>
  <si>
    <t>L909F</t>
  </si>
  <si>
    <t>P833C</t>
  </si>
  <si>
    <t>F578I</t>
  </si>
  <si>
    <t>A573T</t>
  </si>
  <si>
    <t>L900S</t>
  </si>
  <si>
    <t>I851L</t>
  </si>
  <si>
    <t>F355M</t>
  </si>
  <si>
    <t>L477I</t>
  </si>
  <si>
    <t>K769G</t>
  </si>
  <si>
    <t>E575L</t>
  </si>
  <si>
    <t>S514R</t>
  </si>
  <si>
    <t>E411T, G426C</t>
  </si>
  <si>
    <t>K874P</t>
  </si>
  <si>
    <t>K384D</t>
  </si>
  <si>
    <t>N725R</t>
  </si>
  <si>
    <t>K302G</t>
  </si>
  <si>
    <t>K934F</t>
  </si>
  <si>
    <t>D958A</t>
  </si>
  <si>
    <t>E858H</t>
  </si>
  <si>
    <t>R557A</t>
  </si>
  <si>
    <t>N631A</t>
  </si>
  <si>
    <t>I414H</t>
  </si>
  <si>
    <t>S533I</t>
  </si>
  <si>
    <t>R662T</t>
  </si>
  <si>
    <t>F652G</t>
  </si>
  <si>
    <t>I824V</t>
  </si>
  <si>
    <t>S664H</t>
  </si>
  <si>
    <t>D407Q</t>
  </si>
  <si>
    <t>K511H</t>
  </si>
  <si>
    <t>V791H</t>
  </si>
  <si>
    <t>G426K</t>
  </si>
  <si>
    <t>D804M</t>
  </si>
  <si>
    <t>F871I</t>
  </si>
  <si>
    <t>G410Y</t>
  </si>
  <si>
    <t>I708Q</t>
  </si>
  <si>
    <t>S781G, L782G, W783Y</t>
  </si>
  <si>
    <t>I777K, F871Y</t>
  </si>
  <si>
    <t>L640Y, I777K, W814N</t>
  </si>
  <si>
    <t>I777K, L900S</t>
  </si>
  <si>
    <t>I777K, F968C</t>
  </si>
  <si>
    <t>L640A, I777K, W814N</t>
  </si>
  <si>
    <t>I777K, F968T</t>
  </si>
  <si>
    <t>L622I, C639I, I777K</t>
  </si>
  <si>
    <t>I777K, K934W</t>
  </si>
  <si>
    <t>L640G, I777K, W814N</t>
  </si>
  <si>
    <t>I777A, F871Y</t>
  </si>
  <si>
    <t>I777K, L909F</t>
  </si>
  <si>
    <t>I777K, W790L, K934W</t>
  </si>
  <si>
    <t>I777A, K934W</t>
  </si>
  <si>
    <t>L640A, I777K</t>
  </si>
  <si>
    <t>V774I, F871Y</t>
  </si>
  <si>
    <t>L622I, C639I, I777K, W814N</t>
  </si>
  <si>
    <t>I777A, L900S</t>
  </si>
  <si>
    <t>V774I, F968C</t>
  </si>
  <si>
    <t>L622I, C639I, I777A</t>
  </si>
  <si>
    <t>V774I, L900S</t>
  </si>
  <si>
    <t>I777A, L909F</t>
  </si>
  <si>
    <t xml:space="preserve">Y653L, I777K   </t>
  </si>
  <si>
    <t>L640G, I777A</t>
  </si>
  <si>
    <t>L640A, I777A</t>
  </si>
  <si>
    <t>I775A, F968T</t>
  </si>
  <si>
    <t>C639Y, L640A, I777A</t>
  </si>
  <si>
    <t>L640Y, I777A</t>
  </si>
  <si>
    <t>I775A, F871Y</t>
  </si>
  <si>
    <t>I775A, K934W</t>
  </si>
  <si>
    <t>L622I, C639I, I775A</t>
  </si>
  <si>
    <t>L640N, I777A</t>
  </si>
  <si>
    <t>I777K, V872I</t>
  </si>
  <si>
    <t>I775A, L900S</t>
  </si>
  <si>
    <t>I775A, L909F</t>
  </si>
  <si>
    <t>Y653L, I777A</t>
  </si>
  <si>
    <t>L640G, I775A</t>
  </si>
  <si>
    <t>L640A, I775A</t>
  </si>
  <si>
    <t>Y653L, I775A</t>
  </si>
  <si>
    <t>L645M, I777K</t>
  </si>
  <si>
    <t>F652L, I775A</t>
  </si>
  <si>
    <t>L645M, M779L</t>
  </si>
  <si>
    <t>M779L, K934W</t>
  </si>
  <si>
    <t>L640A, M779L</t>
  </si>
  <si>
    <t>M779L, F968C</t>
  </si>
  <si>
    <t>I777A, V872I</t>
  </si>
  <si>
    <t>L622I, C639I, S781G, L782G, W783Y</t>
  </si>
  <si>
    <t>Y431H, L640Y, I777K, W814N</t>
  </si>
  <si>
    <t>L474W, L640Y, I777K, W814N</t>
  </si>
  <si>
    <t>V574F, I777K, L900S</t>
  </si>
  <si>
    <t>L477V, L640Y, I777K, W814N</t>
  </si>
  <si>
    <t>Notes</t>
  </si>
  <si>
    <t>From saturation mutagenesis library</t>
  </si>
  <si>
    <t>From homology study</t>
  </si>
  <si>
    <t>From shuffling library (A X B)</t>
  </si>
  <si>
    <t>From shuffling library (B X C)</t>
  </si>
  <si>
    <t xml:space="preserve">TP-DNAP1 </t>
  </si>
  <si>
    <t>Number of replicates</t>
  </si>
  <si>
    <t>p1 copy number (n)</t>
  </si>
  <si>
    <t>87.8 (1)</t>
  </si>
  <si>
    <t>31.8 (1)</t>
  </si>
  <si>
    <t>25.1 (1)</t>
  </si>
  <si>
    <t>88.8 (1)</t>
  </si>
  <si>
    <t>47 (1)</t>
  </si>
  <si>
    <t>16.6 (1)</t>
  </si>
  <si>
    <t>26.9 (1)</t>
  </si>
  <si>
    <t>23.3 (1)</t>
  </si>
  <si>
    <t>27 (1)</t>
  </si>
  <si>
    <t>58.1 (1)</t>
  </si>
  <si>
    <t>91.1 (1)</t>
  </si>
  <si>
    <t>68.3 (1)</t>
  </si>
  <si>
    <t>176 (1)</t>
  </si>
  <si>
    <t>160 (1)</t>
  </si>
  <si>
    <t>55.4 (1)</t>
  </si>
  <si>
    <t>60.3 (1)</t>
  </si>
  <si>
    <t>61.7 (1)</t>
  </si>
  <si>
    <t>138 (1)</t>
  </si>
  <si>
    <t>132 (1)</t>
  </si>
  <si>
    <t>31.7 (1)</t>
  </si>
  <si>
    <t>42.2 (1)</t>
  </si>
  <si>
    <t>46 (1)</t>
  </si>
  <si>
    <t>39.8 (1)</t>
  </si>
  <si>
    <t>25.6 (1)</t>
  </si>
  <si>
    <t>32.3 (1)</t>
  </si>
  <si>
    <t>41.4 (1)</t>
  </si>
  <si>
    <t>33.4 (1)</t>
  </si>
  <si>
    <t>81.4 (1)</t>
  </si>
  <si>
    <t>94 (1)</t>
  </si>
  <si>
    <t>3.52 (1)</t>
  </si>
  <si>
    <t>5.73 (1)</t>
  </si>
  <si>
    <t>7.37 (1)</t>
  </si>
  <si>
    <t>33.6 (1)</t>
  </si>
  <si>
    <t>36.5 (1)</t>
  </si>
  <si>
    <t>37.1 (1)</t>
  </si>
  <si>
    <t>37.6 (1)</t>
  </si>
  <si>
    <t>43.3 (1)</t>
  </si>
  <si>
    <t>43.9 (1)</t>
  </si>
  <si>
    <t>69.5 (1)</t>
  </si>
  <si>
    <t>4.61 (1)</t>
  </si>
  <si>
    <t>4.84 (1)</t>
  </si>
  <si>
    <t>10.6 (3)</t>
  </si>
  <si>
    <t>9.48 (3)</t>
  </si>
  <si>
    <t>7.46 (3)</t>
  </si>
  <si>
    <t>12.6 (1)</t>
  </si>
  <si>
    <t>17.5 (1)</t>
  </si>
  <si>
    <t>36.2 (1)</t>
  </si>
  <si>
    <t>20.3 (1)</t>
  </si>
  <si>
    <t>25.8 (1)</t>
  </si>
  <si>
    <t>18.1 (1)</t>
  </si>
  <si>
    <t>23.7 (1)</t>
  </si>
  <si>
    <t>46.8 (1)</t>
  </si>
  <si>
    <t>22.5 (1)</t>
  </si>
  <si>
    <t>4.65 (1)</t>
  </si>
  <si>
    <t>42.9 (1)</t>
  </si>
  <si>
    <t>52.2 (1)</t>
  </si>
  <si>
    <t>106 (1)</t>
  </si>
  <si>
    <t>153 (1)</t>
  </si>
  <si>
    <t>20.2 (1)</t>
  </si>
  <si>
    <t>6.36 (3)</t>
  </si>
  <si>
    <t>2.28 (1)</t>
  </si>
  <si>
    <t>1.49 (1)</t>
  </si>
  <si>
    <t>2.92 (1)</t>
  </si>
  <si>
    <t>15.4 (1)</t>
  </si>
  <si>
    <t>7.09 (1)</t>
  </si>
  <si>
    <t>1.85 (1)</t>
  </si>
  <si>
    <t>1.74 (1)</t>
  </si>
  <si>
    <t>19.2 (1)</t>
  </si>
  <si>
    <t>19.1 (1)</t>
  </si>
  <si>
    <t>17.2 (1)</t>
  </si>
  <si>
    <t>34.3 (1)</t>
  </si>
  <si>
    <t>63.1 (1)</t>
  </si>
  <si>
    <t>16 (1)</t>
  </si>
  <si>
    <t>36.4 (1)</t>
  </si>
  <si>
    <t>46.2 (1)</t>
  </si>
  <si>
    <t>25.5 (1)</t>
  </si>
  <si>
    <t>18.3 (1)</t>
  </si>
  <si>
    <t>20 (1)</t>
  </si>
  <si>
    <t>21.2 (1)</t>
  </si>
  <si>
    <t>27.3 (1)</t>
  </si>
  <si>
    <t>16.2 (1)</t>
  </si>
  <si>
    <t>16.8 (1)</t>
  </si>
  <si>
    <t>15.7 (1)</t>
  </si>
  <si>
    <t>15 (1)</t>
  </si>
  <si>
    <t>60.6 (1)</t>
  </si>
  <si>
    <t>64.3 (1)</t>
  </si>
  <si>
    <t>48.9 (1)</t>
  </si>
  <si>
    <t>52.7 (1)</t>
  </si>
  <si>
    <t>56.3 (1)</t>
  </si>
  <si>
    <t>32.6 (1)</t>
  </si>
  <si>
    <t>33.3 (1)</t>
  </si>
  <si>
    <t>35.4 (1)</t>
  </si>
  <si>
    <t>16.9 (1)</t>
  </si>
  <si>
    <t>43.8 (1)</t>
  </si>
  <si>
    <t>14.1 (1)</t>
  </si>
  <si>
    <t>54.1 (1)</t>
  </si>
  <si>
    <t>53.7 (1)</t>
  </si>
  <si>
    <t>52 (1)</t>
  </si>
  <si>
    <t>48.7 (1)</t>
  </si>
  <si>
    <t>3.72 (1)</t>
  </si>
  <si>
    <t>32.9 (1)</t>
  </si>
  <si>
    <t>34.8 (1)</t>
  </si>
  <si>
    <t>20.9 (1)</t>
  </si>
  <si>
    <t>31.2 (1)</t>
  </si>
  <si>
    <t>35.5 (1)</t>
  </si>
  <si>
    <t>22.8 (1)</t>
  </si>
  <si>
    <t>22.7 (1)</t>
  </si>
  <si>
    <t>26.6 (1)</t>
  </si>
  <si>
    <t>51.3 (1)</t>
  </si>
  <si>
    <t>49.4 (3)</t>
  </si>
  <si>
    <t>54.7 (1)</t>
  </si>
  <si>
    <t>50.5 (3)</t>
  </si>
  <si>
    <t>99.8 (1)</t>
  </si>
  <si>
    <t>20.8 (1)</t>
  </si>
  <si>
    <t>6.3 (1)</t>
  </si>
  <si>
    <t>63.5 (1)</t>
  </si>
  <si>
    <t>31.3 (3)</t>
  </si>
  <si>
    <t>42.7 (1)</t>
  </si>
  <si>
    <t>57.3 (1)</t>
  </si>
  <si>
    <t>50.7 (1)</t>
  </si>
  <si>
    <t>42.3 (1)</t>
  </si>
  <si>
    <t>52.8 (1)</t>
  </si>
  <si>
    <t>67.6 (3)</t>
  </si>
  <si>
    <t>4.26 (3)</t>
  </si>
  <si>
    <t>5.62 (1)</t>
  </si>
  <si>
    <t>4.51 (1)</t>
  </si>
  <si>
    <t>30 (1)</t>
  </si>
  <si>
    <t>38.8 (1)</t>
  </si>
  <si>
    <t>5.98 (1)</t>
  </si>
  <si>
    <t>19.7 (3)</t>
  </si>
  <si>
    <t>51.6 (1)</t>
  </si>
  <si>
    <t>59.3 (3)</t>
  </si>
  <si>
    <t>37.4 (1)</t>
  </si>
  <si>
    <t>3.34 (1)</t>
  </si>
  <si>
    <t>7.31 (1)</t>
  </si>
  <si>
    <t>12.1 (3)</t>
  </si>
  <si>
    <t>69.1 (3)</t>
  </si>
  <si>
    <t>3.46 (1)</t>
  </si>
  <si>
    <t>22.3 (1)</t>
  </si>
  <si>
    <t>30.2 (1)</t>
  </si>
  <si>
    <t>46.1 (1)</t>
  </si>
  <si>
    <t>58.5 (1)</t>
  </si>
  <si>
    <t>56 (1)</t>
  </si>
  <si>
    <t>2.45 (1)</t>
  </si>
  <si>
    <t>26.1 (1)</t>
  </si>
  <si>
    <t>40.6 (1)</t>
  </si>
  <si>
    <t>2.81 (1)</t>
  </si>
  <si>
    <t>37.9 (1)</t>
  </si>
  <si>
    <t>24.5 (1)</t>
  </si>
  <si>
    <t>109 (1)</t>
  </si>
  <si>
    <t>63.7 (1)</t>
  </si>
  <si>
    <t>122 (1)</t>
  </si>
  <si>
    <t>54.6 (1)</t>
  </si>
  <si>
    <t>49.9 (1)</t>
  </si>
  <si>
    <t>16.1 (3)</t>
  </si>
  <si>
    <t>45.7 (1)</t>
  </si>
  <si>
    <t>28.5 (1)</t>
  </si>
  <si>
    <t>19.6 (3)</t>
  </si>
  <si>
    <t>46.6 (1)</t>
  </si>
  <si>
    <t>49.8 (1)</t>
  </si>
  <si>
    <t>28.9 (3)</t>
  </si>
  <si>
    <t>24.8 (3)</t>
  </si>
  <si>
    <t>31.5 (3)</t>
  </si>
  <si>
    <t>39.6 (1)</t>
  </si>
  <si>
    <t>46.3 (1)</t>
  </si>
  <si>
    <t>3.41 (3)</t>
  </si>
  <si>
    <t>43.2 (3)</t>
  </si>
  <si>
    <t>3.58 (1)</t>
  </si>
  <si>
    <t>23.7 (3)</t>
  </si>
  <si>
    <t>5.93 (1)</t>
  </si>
  <si>
    <t>3.6 (1)</t>
  </si>
  <si>
    <t>49.9 (3)</t>
  </si>
  <si>
    <t>4.81 (3)</t>
  </si>
  <si>
    <t>50.9 (1)</t>
  </si>
  <si>
    <t>86.1 (1)</t>
  </si>
  <si>
    <t>75 (1)</t>
  </si>
  <si>
    <t>22 (1)</t>
  </si>
  <si>
    <t>6.65 (1)</t>
  </si>
  <si>
    <t>4.95 (1)</t>
  </si>
  <si>
    <t>7.73 (1)</t>
  </si>
  <si>
    <t>25.9 (3)</t>
  </si>
  <si>
    <t>44 (1)</t>
  </si>
  <si>
    <t>63.4 (1)</t>
  </si>
  <si>
    <t>66 (1)</t>
  </si>
  <si>
    <t>4.18 (1)</t>
  </si>
  <si>
    <t>4.28 (1)</t>
  </si>
  <si>
    <t>48.3 (1)</t>
  </si>
  <si>
    <t>28 (3)</t>
  </si>
  <si>
    <t>29.3 (3)</t>
  </si>
  <si>
    <t>5.18 (3)</t>
  </si>
  <si>
    <t>60.4 (1)</t>
  </si>
  <si>
    <t>52.9 (1)</t>
  </si>
  <si>
    <t>49.5 (1)</t>
  </si>
  <si>
    <t>87.5 (1)</t>
  </si>
  <si>
    <t>55.9 (1)</t>
  </si>
  <si>
    <t>68.8 (1)</t>
  </si>
  <si>
    <t>58.2 (1)</t>
  </si>
  <si>
    <t>44.8 (1)</t>
  </si>
  <si>
    <t>34 (1)</t>
  </si>
  <si>
    <t>12.6 (3)</t>
  </si>
  <si>
    <t>21.9 (1)</t>
  </si>
  <si>
    <t>88 (1)</t>
  </si>
  <si>
    <t>14.4 (1)</t>
  </si>
  <si>
    <t>12.8 (1)</t>
  </si>
  <si>
    <t>7.74 (3)</t>
  </si>
  <si>
    <t>7.59 (3)</t>
  </si>
  <si>
    <t>10.4 (3)</t>
  </si>
  <si>
    <t>11.4 (3)</t>
  </si>
  <si>
    <t>18.9 (3)</t>
  </si>
  <si>
    <t>58.6 (3)</t>
  </si>
  <si>
    <t>20.5 (3)</t>
  </si>
  <si>
    <t>10.8 (3)</t>
  </si>
  <si>
    <t>10.2 (3)</t>
  </si>
  <si>
    <t>40.1 (3)</t>
  </si>
  <si>
    <t>12.4 (3)</t>
  </si>
  <si>
    <t>32.5 (3)</t>
  </si>
  <si>
    <t>19.5 (3)</t>
  </si>
  <si>
    <t>5.21 (3)</t>
  </si>
  <si>
    <t>43.1 (3)</t>
  </si>
  <si>
    <t>13.8 (3)</t>
  </si>
  <si>
    <t>2.56 (3)</t>
  </si>
  <si>
    <t>13.1 (3)</t>
  </si>
  <si>
    <t>8.71 (3)</t>
  </si>
  <si>
    <t>14.4 (3)</t>
  </si>
  <si>
    <t>7.64 (3)</t>
  </si>
  <si>
    <t>8.52 (3)</t>
  </si>
  <si>
    <t>13.6 (3)</t>
  </si>
  <si>
    <t>39.4 (3)</t>
  </si>
  <si>
    <t>39.1 (3)</t>
  </si>
  <si>
    <t>31.8 (3)</t>
  </si>
  <si>
    <t>28.8 (3)</t>
  </si>
  <si>
    <t>6.62 (3)</t>
  </si>
  <si>
    <t>12.9 (3)</t>
  </si>
  <si>
    <t>11.8 (3)</t>
  </si>
  <si>
    <t>26.9 (3)</t>
  </si>
  <si>
    <t>13 (3)</t>
  </si>
  <si>
    <t>6.04 (3)</t>
  </si>
  <si>
    <t>8.23 (3)</t>
  </si>
  <si>
    <t>11.2 (3)</t>
  </si>
  <si>
    <t>33 (3)</t>
  </si>
  <si>
    <t>20.6 (3)</t>
  </si>
  <si>
    <t>15 (3)</t>
  </si>
  <si>
    <t>9.15 (3)</t>
  </si>
  <si>
    <t>8.27 (3)</t>
  </si>
  <si>
    <t>6.72 (3)</t>
  </si>
  <si>
    <t>7.11 (3)</t>
  </si>
  <si>
    <t>23.1 (3)</t>
  </si>
  <si>
    <t>6.57 (3)</t>
  </si>
  <si>
    <t>20.7 (3)</t>
  </si>
  <si>
    <t>8.91 (3)</t>
  </si>
  <si>
    <t>9.69 (3)</t>
  </si>
  <si>
    <t>17.3 (3)</t>
  </si>
  <si>
    <t>7.97 (3)</t>
  </si>
  <si>
    <t>12.3 (3)</t>
  </si>
  <si>
    <t>7.65 (3)</t>
  </si>
  <si>
    <t>4.83 (3)</t>
  </si>
  <si>
    <t>9.56 (3)</t>
  </si>
  <si>
    <t>3.55 (3)</t>
  </si>
  <si>
    <t>3.82 (3)</t>
  </si>
  <si>
    <t>2.38 (3)</t>
  </si>
  <si>
    <t>7.8 (3)</t>
  </si>
  <si>
    <t>5.95 (3)</t>
  </si>
  <si>
    <t>5.09 (3)</t>
  </si>
  <si>
    <t>6.02 (3)</t>
  </si>
  <si>
    <t>4.08 (3)</t>
  </si>
  <si>
    <t>3.39 (3)</t>
  </si>
  <si>
    <t>6.09 (3)</t>
  </si>
  <si>
    <t>9.67 (3)</t>
  </si>
  <si>
    <t>5.05 (3)</t>
  </si>
  <si>
    <t>7.45 (3)</t>
  </si>
  <si>
    <t>7.82 (3)</t>
  </si>
  <si>
    <t>59.8 (1)</t>
  </si>
  <si>
    <t>47.8 (3)</t>
  </si>
  <si>
    <t>72.6 (1)</t>
  </si>
  <si>
    <t>46.9 (1)</t>
  </si>
  <si>
    <t>53.9 (1)</t>
  </si>
  <si>
    <t>55.8 (1)</t>
  </si>
  <si>
    <t>78.6 (1)</t>
  </si>
  <si>
    <t>55.3 (1)</t>
  </si>
  <si>
    <t>58.9 (1)</t>
  </si>
  <si>
    <t>54.3 (1)</t>
  </si>
  <si>
    <t>71.5 (1)</t>
  </si>
  <si>
    <t>59.5 (1)</t>
  </si>
  <si>
    <t>71.8 (1)</t>
  </si>
  <si>
    <t>65.9 (1)</t>
  </si>
  <si>
    <t>58.8 (1)</t>
  </si>
  <si>
    <t>53.1 (3)</t>
  </si>
  <si>
    <t>51.8 (3)</t>
  </si>
  <si>
    <t>47.7 (3)</t>
  </si>
  <si>
    <t>54.2 (3)</t>
  </si>
  <si>
    <t>46.9 (3)</t>
  </si>
  <si>
    <t>45.2 (3)</t>
  </si>
  <si>
    <t>51.4 (3)</t>
  </si>
  <si>
    <r>
      <t>2.27x10</t>
    </r>
    <r>
      <rPr>
        <vertAlign val="superscript"/>
        <sz val="11"/>
        <color rgb="FF000000"/>
        <rFont val="Helvetica"/>
        <family val="2"/>
      </rPr>
      <t xml:space="preserve">-9 </t>
    </r>
  </si>
  <si>
    <r>
      <t>1.57x10</t>
    </r>
    <r>
      <rPr>
        <vertAlign val="superscript"/>
        <sz val="11"/>
        <color rgb="FF000000"/>
        <rFont val="Helvetica"/>
        <family val="2"/>
      </rPr>
      <t>-9</t>
    </r>
  </si>
  <si>
    <r>
      <t>3.15x10</t>
    </r>
    <r>
      <rPr>
        <vertAlign val="superscript"/>
        <sz val="11"/>
        <color rgb="FF000000"/>
        <rFont val="Helvetica"/>
        <family val="2"/>
      </rPr>
      <t>-9</t>
    </r>
  </si>
  <si>
    <r>
      <t>4.58x10</t>
    </r>
    <r>
      <rPr>
        <vertAlign val="superscript"/>
        <sz val="11"/>
        <color rgb="FF000000"/>
        <rFont val="Helvetica"/>
        <family val="2"/>
      </rPr>
      <t>-9</t>
    </r>
  </si>
  <si>
    <r>
      <t>3.12x10</t>
    </r>
    <r>
      <rPr>
        <vertAlign val="superscript"/>
        <sz val="11"/>
        <color rgb="FF000000"/>
        <rFont val="Helvetica"/>
        <family val="2"/>
      </rPr>
      <t>-9</t>
    </r>
  </si>
  <si>
    <r>
      <t>3.86x10</t>
    </r>
    <r>
      <rPr>
        <vertAlign val="superscript"/>
        <sz val="11"/>
        <color rgb="FF000000"/>
        <rFont val="Helvetica"/>
        <family val="2"/>
      </rPr>
      <t>-9</t>
    </r>
  </si>
  <si>
    <r>
      <t>2.46x10</t>
    </r>
    <r>
      <rPr>
        <vertAlign val="superscript"/>
        <sz val="11"/>
        <color rgb="FF000000"/>
        <rFont val="Helvetica"/>
        <family val="2"/>
      </rPr>
      <t>-9</t>
    </r>
  </si>
  <si>
    <r>
      <t>4.63x10</t>
    </r>
    <r>
      <rPr>
        <vertAlign val="superscript"/>
        <sz val="11"/>
        <color rgb="FF000000"/>
        <rFont val="Helvetica"/>
        <family val="2"/>
      </rPr>
      <t>-9</t>
    </r>
  </si>
  <si>
    <r>
      <t>3.22x10</t>
    </r>
    <r>
      <rPr>
        <vertAlign val="superscript"/>
        <sz val="11"/>
        <color rgb="FF000000"/>
        <rFont val="Helvetica"/>
        <family val="2"/>
      </rPr>
      <t>-9</t>
    </r>
  </si>
  <si>
    <r>
      <t>6.35x10</t>
    </r>
    <r>
      <rPr>
        <vertAlign val="superscript"/>
        <sz val="11"/>
        <color rgb="FF000000"/>
        <rFont val="Helvetica"/>
        <family val="2"/>
      </rPr>
      <t>-9</t>
    </r>
  </si>
  <si>
    <r>
      <t>3.76x10</t>
    </r>
    <r>
      <rPr>
        <vertAlign val="superscript"/>
        <sz val="11"/>
        <color rgb="FF000000"/>
        <rFont val="Helvetica"/>
        <family val="2"/>
      </rPr>
      <t>-9</t>
    </r>
  </si>
  <si>
    <r>
      <t>2.65x10</t>
    </r>
    <r>
      <rPr>
        <vertAlign val="superscript"/>
        <sz val="11"/>
        <color rgb="FF000000"/>
        <rFont val="Helvetica"/>
        <family val="2"/>
      </rPr>
      <t>-9</t>
    </r>
  </si>
  <si>
    <r>
      <t>6.03x10</t>
    </r>
    <r>
      <rPr>
        <vertAlign val="superscript"/>
        <sz val="11"/>
        <color rgb="FF000000"/>
        <rFont val="Helvetica"/>
        <family val="2"/>
      </rPr>
      <t>-8</t>
    </r>
  </si>
  <si>
    <r>
      <t>4.69x10</t>
    </r>
    <r>
      <rPr>
        <vertAlign val="superscript"/>
        <sz val="11"/>
        <color rgb="FF000000"/>
        <rFont val="Helvetica"/>
        <family val="2"/>
      </rPr>
      <t>-8</t>
    </r>
  </si>
  <si>
    <r>
      <t>7.54x10</t>
    </r>
    <r>
      <rPr>
        <vertAlign val="superscript"/>
        <sz val="11"/>
        <color rgb="FF000000"/>
        <rFont val="Helvetica"/>
        <family val="2"/>
      </rPr>
      <t>-8</t>
    </r>
  </si>
  <si>
    <r>
      <t>1.08x10</t>
    </r>
    <r>
      <rPr>
        <vertAlign val="superscript"/>
        <sz val="11"/>
        <color rgb="FF000000"/>
        <rFont val="Helvetica"/>
        <family val="2"/>
      </rPr>
      <t>-8</t>
    </r>
  </si>
  <si>
    <r>
      <t>7.85x10</t>
    </r>
    <r>
      <rPr>
        <vertAlign val="superscript"/>
        <sz val="11"/>
        <color rgb="FF000000"/>
        <rFont val="Helvetica"/>
        <family val="2"/>
      </rPr>
      <t>-9</t>
    </r>
  </si>
  <si>
    <r>
      <t>1.42x10</t>
    </r>
    <r>
      <rPr>
        <vertAlign val="superscript"/>
        <sz val="11"/>
        <color rgb="FF000000"/>
        <rFont val="Helvetica"/>
        <family val="2"/>
      </rPr>
      <t>-8</t>
    </r>
  </si>
  <si>
    <r>
      <t>1.56x10</t>
    </r>
    <r>
      <rPr>
        <vertAlign val="superscript"/>
        <sz val="11"/>
        <color rgb="FF000000"/>
        <rFont val="Helvetica"/>
        <family val="2"/>
      </rPr>
      <t>-8</t>
    </r>
  </si>
  <si>
    <r>
      <t>1.14x10</t>
    </r>
    <r>
      <rPr>
        <vertAlign val="superscript"/>
        <sz val="11"/>
        <color rgb="FF000000"/>
        <rFont val="Helvetica"/>
        <family val="2"/>
      </rPr>
      <t>-8</t>
    </r>
  </si>
  <si>
    <r>
      <t>2.06x10</t>
    </r>
    <r>
      <rPr>
        <vertAlign val="superscript"/>
        <sz val="11"/>
        <color rgb="FF000000"/>
        <rFont val="Helvetica"/>
        <family val="2"/>
      </rPr>
      <t>-8</t>
    </r>
  </si>
  <si>
    <r>
      <t>1.10x10</t>
    </r>
    <r>
      <rPr>
        <vertAlign val="superscript"/>
        <sz val="11"/>
        <color rgb="FF000000"/>
        <rFont val="Helvetica"/>
        <family val="2"/>
      </rPr>
      <t>-8</t>
    </r>
  </si>
  <si>
    <r>
      <t>7.53x10</t>
    </r>
    <r>
      <rPr>
        <vertAlign val="superscript"/>
        <sz val="11"/>
        <color rgb="FF000000"/>
        <rFont val="Helvetica"/>
        <family val="2"/>
      </rPr>
      <t>-9</t>
    </r>
  </si>
  <si>
    <r>
      <t>1.53x10</t>
    </r>
    <r>
      <rPr>
        <vertAlign val="superscript"/>
        <sz val="11"/>
        <color rgb="FF000000"/>
        <rFont val="Helvetica"/>
        <family val="2"/>
      </rPr>
      <t>-8</t>
    </r>
  </si>
  <si>
    <r>
      <t>1.73x10</t>
    </r>
    <r>
      <rPr>
        <vertAlign val="superscript"/>
        <sz val="11"/>
        <color rgb="FF000000"/>
        <rFont val="Helvetica"/>
        <family val="2"/>
      </rPr>
      <t>-9</t>
    </r>
  </si>
  <si>
    <r>
      <t>1.13x10</t>
    </r>
    <r>
      <rPr>
        <vertAlign val="superscript"/>
        <sz val="11"/>
        <color rgb="FF000000"/>
        <rFont val="Helvetica"/>
        <family val="2"/>
      </rPr>
      <t>-9</t>
    </r>
  </si>
  <si>
    <r>
      <t>2.84x10</t>
    </r>
    <r>
      <rPr>
        <vertAlign val="superscript"/>
        <sz val="11"/>
        <color rgb="FF000000"/>
        <rFont val="Helvetica"/>
        <family val="2"/>
      </rPr>
      <t>-9</t>
    </r>
  </si>
  <si>
    <r>
      <t>1.88x10</t>
    </r>
    <r>
      <rPr>
        <vertAlign val="superscript"/>
        <sz val="11"/>
        <color rgb="FF000000"/>
        <rFont val="Helvetica"/>
        <family val="2"/>
      </rPr>
      <t>-9</t>
    </r>
  </si>
  <si>
    <r>
      <t>4.06x10</t>
    </r>
    <r>
      <rPr>
        <vertAlign val="superscript"/>
        <sz val="11"/>
        <color rgb="FF000000"/>
        <rFont val="Helvetica"/>
        <family val="2"/>
      </rPr>
      <t>-9</t>
    </r>
  </si>
  <si>
    <r>
      <t>2.34x10</t>
    </r>
    <r>
      <rPr>
        <vertAlign val="superscript"/>
        <sz val="11"/>
        <color rgb="FF000000"/>
        <rFont val="Helvetica"/>
        <family val="2"/>
      </rPr>
      <t>-9</t>
    </r>
  </si>
  <si>
    <r>
      <t>1.63x10</t>
    </r>
    <r>
      <rPr>
        <vertAlign val="superscript"/>
        <sz val="11"/>
        <color rgb="FF000000"/>
        <rFont val="Helvetica"/>
        <family val="2"/>
      </rPr>
      <t>-9</t>
    </r>
  </si>
  <si>
    <r>
      <t>1.50x10</t>
    </r>
    <r>
      <rPr>
        <vertAlign val="superscript"/>
        <sz val="11"/>
        <color rgb="FF000000"/>
        <rFont val="Helvetica"/>
        <family val="2"/>
      </rPr>
      <t>-9</t>
    </r>
  </si>
  <si>
    <r>
      <t>8.05x10</t>
    </r>
    <r>
      <rPr>
        <vertAlign val="superscript"/>
        <sz val="11"/>
        <color rgb="FF000000"/>
        <rFont val="Helvetica"/>
        <family val="2"/>
      </rPr>
      <t>-10</t>
    </r>
  </si>
  <si>
    <r>
      <t>2.50x10</t>
    </r>
    <r>
      <rPr>
        <vertAlign val="superscript"/>
        <sz val="11"/>
        <color rgb="FF000000"/>
        <rFont val="Helvetica"/>
        <family val="2"/>
      </rPr>
      <t>-9</t>
    </r>
  </si>
  <si>
    <r>
      <t>1.31x10</t>
    </r>
    <r>
      <rPr>
        <vertAlign val="superscript"/>
        <sz val="11"/>
        <color rgb="FF000000"/>
        <rFont val="Helvetica"/>
        <family val="2"/>
      </rPr>
      <t>-9</t>
    </r>
  </si>
  <si>
    <r>
      <t>6.33x10</t>
    </r>
    <r>
      <rPr>
        <vertAlign val="superscript"/>
        <sz val="11"/>
        <color rgb="FF000000"/>
        <rFont val="Helvetica"/>
        <family val="2"/>
      </rPr>
      <t>-10</t>
    </r>
  </si>
  <si>
    <r>
      <t>2.35x10</t>
    </r>
    <r>
      <rPr>
        <vertAlign val="superscript"/>
        <sz val="11"/>
        <color rgb="FF000000"/>
        <rFont val="Helvetica"/>
        <family val="2"/>
      </rPr>
      <t>-9</t>
    </r>
  </si>
  <si>
    <r>
      <t>4.77x10</t>
    </r>
    <r>
      <rPr>
        <vertAlign val="superscript"/>
        <sz val="11"/>
        <color rgb="FF000000"/>
        <rFont val="Helvetica"/>
        <family val="2"/>
      </rPr>
      <t>-8</t>
    </r>
  </si>
  <si>
    <r>
      <t>3.94x10</t>
    </r>
    <r>
      <rPr>
        <vertAlign val="superscript"/>
        <sz val="11"/>
        <color rgb="FF000000"/>
        <rFont val="Helvetica"/>
        <family val="2"/>
      </rPr>
      <t>-8</t>
    </r>
  </si>
  <si>
    <r>
      <t>5.62x10</t>
    </r>
    <r>
      <rPr>
        <vertAlign val="superscript"/>
        <sz val="11"/>
        <color rgb="FF000000"/>
        <rFont val="Helvetica"/>
        <family val="2"/>
      </rPr>
      <t>-8</t>
    </r>
  </si>
  <si>
    <r>
      <t>3.91x10</t>
    </r>
    <r>
      <rPr>
        <vertAlign val="superscript"/>
        <sz val="11"/>
        <color rgb="FF000000"/>
        <rFont val="Helvetica"/>
        <family val="2"/>
      </rPr>
      <t>-8</t>
    </r>
  </si>
  <si>
    <r>
      <t>3.21x10</t>
    </r>
    <r>
      <rPr>
        <vertAlign val="superscript"/>
        <sz val="11"/>
        <color rgb="FF000000"/>
        <rFont val="Helvetica"/>
        <family val="2"/>
      </rPr>
      <t>-8</t>
    </r>
  </si>
  <si>
    <r>
      <t>4.63x10</t>
    </r>
    <r>
      <rPr>
        <vertAlign val="superscript"/>
        <sz val="11"/>
        <color rgb="FF000000"/>
        <rFont val="Helvetica"/>
        <family val="2"/>
      </rPr>
      <t>-8</t>
    </r>
  </si>
  <si>
    <r>
      <t>3.50x10</t>
    </r>
    <r>
      <rPr>
        <vertAlign val="superscript"/>
        <sz val="11"/>
        <color rgb="FF000000"/>
        <rFont val="Helvetica"/>
        <family val="2"/>
      </rPr>
      <t>-8</t>
    </r>
  </si>
  <si>
    <r>
      <t>2.97x10</t>
    </r>
    <r>
      <rPr>
        <vertAlign val="superscript"/>
        <sz val="11"/>
        <color rgb="FF000000"/>
        <rFont val="Helvetica"/>
        <family val="2"/>
      </rPr>
      <t>-8</t>
    </r>
  </si>
  <si>
    <r>
      <t>4.05x10</t>
    </r>
    <r>
      <rPr>
        <vertAlign val="superscript"/>
        <sz val="11"/>
        <color rgb="FF000000"/>
        <rFont val="Helvetica"/>
        <family val="2"/>
      </rPr>
      <t>-8</t>
    </r>
  </si>
  <si>
    <r>
      <t>1.06x10</t>
    </r>
    <r>
      <rPr>
        <vertAlign val="superscript"/>
        <sz val="11"/>
        <color rgb="FF000000"/>
        <rFont val="Helvetica"/>
        <family val="2"/>
      </rPr>
      <t>-9</t>
    </r>
  </si>
  <si>
    <r>
      <t>6.42x10</t>
    </r>
    <r>
      <rPr>
        <vertAlign val="superscript"/>
        <sz val="11"/>
        <color rgb="FF000000"/>
        <rFont val="Helvetica"/>
        <family val="2"/>
      </rPr>
      <t>-10</t>
    </r>
  </si>
  <si>
    <r>
      <t>1.61x10</t>
    </r>
    <r>
      <rPr>
        <vertAlign val="superscript"/>
        <sz val="11"/>
        <color rgb="FF000000"/>
        <rFont val="Helvetica"/>
        <family val="2"/>
      </rPr>
      <t>-9</t>
    </r>
  </si>
  <si>
    <r>
      <t>3.08x10</t>
    </r>
    <r>
      <rPr>
        <vertAlign val="superscript"/>
        <sz val="11"/>
        <color rgb="FF000000"/>
        <rFont val="Helvetica"/>
        <family val="2"/>
      </rPr>
      <t>-10</t>
    </r>
  </si>
  <si>
    <r>
      <t>1.23x10</t>
    </r>
    <r>
      <rPr>
        <vertAlign val="superscript"/>
        <sz val="11"/>
        <color rgb="FF000000"/>
        <rFont val="Helvetica"/>
        <family val="2"/>
      </rPr>
      <t>-10</t>
    </r>
  </si>
  <si>
    <r>
      <t>6.20x10</t>
    </r>
    <r>
      <rPr>
        <vertAlign val="superscript"/>
        <sz val="11"/>
        <color rgb="FF000000"/>
        <rFont val="Helvetica"/>
        <family val="2"/>
      </rPr>
      <t>-10</t>
    </r>
  </si>
  <si>
    <r>
      <t>3.42x10</t>
    </r>
    <r>
      <rPr>
        <vertAlign val="superscript"/>
        <sz val="11"/>
        <color rgb="FF000000"/>
        <rFont val="Helvetica"/>
        <family val="2"/>
      </rPr>
      <t>-9</t>
    </r>
  </si>
  <si>
    <r>
      <t>2.05x10</t>
    </r>
    <r>
      <rPr>
        <vertAlign val="superscript"/>
        <sz val="11"/>
        <color rgb="FF000000"/>
        <rFont val="Helvetica"/>
        <family val="2"/>
      </rPr>
      <t>-9</t>
    </r>
  </si>
  <si>
    <r>
      <t>5.28x10</t>
    </r>
    <r>
      <rPr>
        <vertAlign val="superscript"/>
        <sz val="11"/>
        <color rgb="FF000000"/>
        <rFont val="Helvetica"/>
        <family val="2"/>
      </rPr>
      <t>-9</t>
    </r>
  </si>
  <si>
    <r>
      <t>3.10x10</t>
    </r>
    <r>
      <rPr>
        <vertAlign val="superscript"/>
        <sz val="11"/>
        <color rgb="FF000000"/>
        <rFont val="Helvetica"/>
        <family val="2"/>
      </rPr>
      <t>-9</t>
    </r>
  </si>
  <si>
    <r>
      <t>1.82x10</t>
    </r>
    <r>
      <rPr>
        <vertAlign val="superscript"/>
        <sz val="11"/>
        <color rgb="FF000000"/>
        <rFont val="Helvetica"/>
        <family val="2"/>
      </rPr>
      <t>-9</t>
    </r>
  </si>
  <si>
    <r>
      <t>4.81x10</t>
    </r>
    <r>
      <rPr>
        <vertAlign val="superscript"/>
        <sz val="11"/>
        <color rgb="FF000000"/>
        <rFont val="Helvetica"/>
        <family val="2"/>
      </rPr>
      <t>-9</t>
    </r>
  </si>
  <si>
    <r>
      <t>1.84x10</t>
    </r>
    <r>
      <rPr>
        <vertAlign val="superscript"/>
        <sz val="11"/>
        <color rgb="FF000000"/>
        <rFont val="Helvetica"/>
        <family val="2"/>
      </rPr>
      <t>-9</t>
    </r>
  </si>
  <si>
    <r>
      <t>9.68x10</t>
    </r>
    <r>
      <rPr>
        <vertAlign val="superscript"/>
        <sz val="11"/>
        <color rgb="FF000000"/>
        <rFont val="Helvetica"/>
        <family val="2"/>
      </rPr>
      <t>-10</t>
    </r>
  </si>
  <si>
    <r>
      <t>1.58x10</t>
    </r>
    <r>
      <rPr>
        <vertAlign val="superscript"/>
        <sz val="11"/>
        <color rgb="FF000000"/>
        <rFont val="Helvetica"/>
        <family val="2"/>
      </rPr>
      <t>-9</t>
    </r>
  </si>
  <si>
    <r>
      <t>8.04x10</t>
    </r>
    <r>
      <rPr>
        <vertAlign val="superscript"/>
        <sz val="11"/>
        <color rgb="FF000000"/>
        <rFont val="Helvetica"/>
        <family val="2"/>
      </rPr>
      <t>-10</t>
    </r>
  </si>
  <si>
    <r>
      <t>2.72x10</t>
    </r>
    <r>
      <rPr>
        <vertAlign val="superscript"/>
        <sz val="11"/>
        <color rgb="FF000000"/>
        <rFont val="Helvetica"/>
        <family val="2"/>
      </rPr>
      <t>-9</t>
    </r>
  </si>
  <si>
    <r>
      <t>7.89x10</t>
    </r>
    <r>
      <rPr>
        <vertAlign val="superscript"/>
        <sz val="11"/>
        <color rgb="FF000000"/>
        <rFont val="Helvetica"/>
        <family val="2"/>
      </rPr>
      <t>-9</t>
    </r>
  </si>
  <si>
    <r>
      <t>3.62x10</t>
    </r>
    <r>
      <rPr>
        <vertAlign val="superscript"/>
        <sz val="11"/>
        <color rgb="FF000000"/>
        <rFont val="Helvetica"/>
        <family val="2"/>
      </rPr>
      <t>-9</t>
    </r>
  </si>
  <si>
    <r>
      <t>1.46x10</t>
    </r>
    <r>
      <rPr>
        <vertAlign val="superscript"/>
        <sz val="11"/>
        <color rgb="FF000000"/>
        <rFont val="Helvetica"/>
        <family val="2"/>
      </rPr>
      <t>-8</t>
    </r>
  </si>
  <si>
    <r>
      <t>4.47x10</t>
    </r>
    <r>
      <rPr>
        <vertAlign val="superscript"/>
        <sz val="11"/>
        <color rgb="FF000000"/>
        <rFont val="Helvetica"/>
        <family val="2"/>
      </rPr>
      <t>-9</t>
    </r>
  </si>
  <si>
    <r>
      <t>1.78x10</t>
    </r>
    <r>
      <rPr>
        <vertAlign val="superscript"/>
        <sz val="11"/>
        <color rgb="FF000000"/>
        <rFont val="Helvetica"/>
        <family val="2"/>
      </rPr>
      <t>-9</t>
    </r>
  </si>
  <si>
    <r>
      <t>9.04x10</t>
    </r>
    <r>
      <rPr>
        <vertAlign val="superscript"/>
        <sz val="11"/>
        <color rgb="FF000000"/>
        <rFont val="Helvetica"/>
        <family val="2"/>
      </rPr>
      <t>-9</t>
    </r>
  </si>
  <si>
    <r>
      <t>4.14x10</t>
    </r>
    <r>
      <rPr>
        <vertAlign val="superscript"/>
        <sz val="11"/>
        <color rgb="FF000000"/>
        <rFont val="Helvetica"/>
        <family val="2"/>
      </rPr>
      <t>-9</t>
    </r>
  </si>
  <si>
    <r>
      <t>7.99x10</t>
    </r>
    <r>
      <rPr>
        <vertAlign val="superscript"/>
        <sz val="11"/>
        <color rgb="FF000000"/>
        <rFont val="Helvetica"/>
        <family val="2"/>
      </rPr>
      <t>-9</t>
    </r>
  </si>
  <si>
    <r>
      <t>2.30x10</t>
    </r>
    <r>
      <rPr>
        <vertAlign val="superscript"/>
        <sz val="11"/>
        <color rgb="FF000000"/>
        <rFont val="Helvetica"/>
        <family val="2"/>
      </rPr>
      <t>-9</t>
    </r>
  </si>
  <si>
    <r>
      <t>5.73x10</t>
    </r>
    <r>
      <rPr>
        <vertAlign val="superscript"/>
        <sz val="11"/>
        <color rgb="FF000000"/>
        <rFont val="Helvetica"/>
        <family val="2"/>
      </rPr>
      <t>-10</t>
    </r>
  </si>
  <si>
    <r>
      <t>5.96x10</t>
    </r>
    <r>
      <rPr>
        <vertAlign val="superscript"/>
        <sz val="11"/>
        <color rgb="FF000000"/>
        <rFont val="Helvetica"/>
        <family val="2"/>
      </rPr>
      <t>-9</t>
    </r>
  </si>
  <si>
    <r>
      <t>1.87x10</t>
    </r>
    <r>
      <rPr>
        <vertAlign val="superscript"/>
        <sz val="11"/>
        <color rgb="FF000000"/>
        <rFont val="Helvetica"/>
        <family val="2"/>
      </rPr>
      <t>-9</t>
    </r>
  </si>
  <si>
    <r>
      <t>1.16x10</t>
    </r>
    <r>
      <rPr>
        <vertAlign val="superscript"/>
        <sz val="11"/>
        <color rgb="FF000000"/>
        <rFont val="Helvetica"/>
        <family val="2"/>
      </rPr>
      <t>-9</t>
    </r>
  </si>
  <si>
    <r>
      <t>2.79x10</t>
    </r>
    <r>
      <rPr>
        <vertAlign val="superscript"/>
        <sz val="11"/>
        <color rgb="FF000000"/>
        <rFont val="Helvetica"/>
        <family val="2"/>
      </rPr>
      <t>-9</t>
    </r>
  </si>
  <si>
    <r>
      <t>8.43x10</t>
    </r>
    <r>
      <rPr>
        <vertAlign val="superscript"/>
        <sz val="11"/>
        <color rgb="FF000000"/>
        <rFont val="Helvetica"/>
        <family val="2"/>
      </rPr>
      <t>-10</t>
    </r>
  </si>
  <si>
    <r>
      <t>4.34x10</t>
    </r>
    <r>
      <rPr>
        <vertAlign val="superscript"/>
        <sz val="11"/>
        <color rgb="FF000000"/>
        <rFont val="Helvetica"/>
        <family val="2"/>
      </rPr>
      <t>-10</t>
    </r>
  </si>
  <si>
    <r>
      <t>1.44x10</t>
    </r>
    <r>
      <rPr>
        <vertAlign val="superscript"/>
        <sz val="11"/>
        <color rgb="FF000000"/>
        <rFont val="Helvetica"/>
        <family val="2"/>
      </rPr>
      <t>-9</t>
    </r>
  </si>
  <si>
    <r>
      <t>2.45x10</t>
    </r>
    <r>
      <rPr>
        <vertAlign val="superscript"/>
        <sz val="11"/>
        <color rgb="FF000000"/>
        <rFont val="Helvetica"/>
        <family val="2"/>
      </rPr>
      <t>-9</t>
    </r>
  </si>
  <si>
    <r>
      <t>4.08x10</t>
    </r>
    <r>
      <rPr>
        <vertAlign val="superscript"/>
        <sz val="11"/>
        <color rgb="FF000000"/>
        <rFont val="Helvetica"/>
        <family val="2"/>
      </rPr>
      <t>-10</t>
    </r>
  </si>
  <si>
    <r>
      <t>9.76x10</t>
    </r>
    <r>
      <rPr>
        <vertAlign val="superscript"/>
        <sz val="11"/>
        <color rgb="FF000000"/>
        <rFont val="Helvetica"/>
        <family val="2"/>
      </rPr>
      <t>-8</t>
    </r>
  </si>
  <si>
    <r>
      <t>5.94x10</t>
    </r>
    <r>
      <rPr>
        <vertAlign val="superscript"/>
        <sz val="11"/>
        <color rgb="FF000000"/>
        <rFont val="Helvetica"/>
        <family val="2"/>
      </rPr>
      <t>-8</t>
    </r>
  </si>
  <si>
    <r>
      <t>1.49x10</t>
    </r>
    <r>
      <rPr>
        <vertAlign val="superscript"/>
        <sz val="11"/>
        <color rgb="FF000000"/>
        <rFont val="Helvetica"/>
        <family val="2"/>
      </rPr>
      <t>-7</t>
    </r>
  </si>
  <si>
    <r>
      <t>7.80x10</t>
    </r>
    <r>
      <rPr>
        <vertAlign val="superscript"/>
        <sz val="11"/>
        <color rgb="FF000000"/>
        <rFont val="Helvetica"/>
        <family val="2"/>
      </rPr>
      <t>-8</t>
    </r>
  </si>
  <si>
    <r>
      <t>4.62x10</t>
    </r>
    <r>
      <rPr>
        <vertAlign val="superscript"/>
        <sz val="11"/>
        <color rgb="FF000000"/>
        <rFont val="Helvetica"/>
        <family val="2"/>
      </rPr>
      <t>-8</t>
    </r>
  </si>
  <si>
    <r>
      <t>1.21x10</t>
    </r>
    <r>
      <rPr>
        <vertAlign val="superscript"/>
        <sz val="11"/>
        <color rgb="FF000000"/>
        <rFont val="Helvetica"/>
        <family val="2"/>
      </rPr>
      <t>-7</t>
    </r>
  </si>
  <si>
    <r>
      <t>7.31x10</t>
    </r>
    <r>
      <rPr>
        <vertAlign val="superscript"/>
        <sz val="11"/>
        <color rgb="FF000000"/>
        <rFont val="Helvetica"/>
        <family val="2"/>
      </rPr>
      <t>-9</t>
    </r>
  </si>
  <si>
    <r>
      <t>5.34x10</t>
    </r>
    <r>
      <rPr>
        <vertAlign val="superscript"/>
        <sz val="11"/>
        <color rgb="FF000000"/>
        <rFont val="Helvetica"/>
        <family val="2"/>
      </rPr>
      <t>-9</t>
    </r>
  </si>
  <si>
    <r>
      <t>9.65x10</t>
    </r>
    <r>
      <rPr>
        <vertAlign val="superscript"/>
        <sz val="11"/>
        <color rgb="FF000000"/>
        <rFont val="Helvetica"/>
        <family val="2"/>
      </rPr>
      <t>-9</t>
    </r>
  </si>
  <si>
    <r>
      <t>3.67x10</t>
    </r>
    <r>
      <rPr>
        <vertAlign val="superscript"/>
        <sz val="11"/>
        <color rgb="FF000000"/>
        <rFont val="Helvetica"/>
        <family val="2"/>
      </rPr>
      <t>-8</t>
    </r>
  </si>
  <si>
    <r>
      <t>3.02x10</t>
    </r>
    <r>
      <rPr>
        <vertAlign val="superscript"/>
        <sz val="11"/>
        <color rgb="FF000000"/>
        <rFont val="Helvetica"/>
        <family val="2"/>
      </rPr>
      <t>-8</t>
    </r>
  </si>
  <si>
    <r>
      <t>4.36x10</t>
    </r>
    <r>
      <rPr>
        <vertAlign val="superscript"/>
        <sz val="11"/>
        <color rgb="FF000000"/>
        <rFont val="Helvetica"/>
        <family val="2"/>
      </rPr>
      <t>-8</t>
    </r>
  </si>
  <si>
    <r>
      <t>3.27x10</t>
    </r>
    <r>
      <rPr>
        <vertAlign val="superscript"/>
        <sz val="11"/>
        <color rgb="FF000000"/>
        <rFont val="Helvetica"/>
        <family val="2"/>
      </rPr>
      <t>-8</t>
    </r>
  </si>
  <si>
    <r>
      <t>2.67x10</t>
    </r>
    <r>
      <rPr>
        <vertAlign val="superscript"/>
        <sz val="11"/>
        <color rgb="FF000000"/>
        <rFont val="Helvetica"/>
        <family val="2"/>
      </rPr>
      <t>-8</t>
    </r>
  </si>
  <si>
    <r>
      <t>3.92x10</t>
    </r>
    <r>
      <rPr>
        <vertAlign val="superscript"/>
        <sz val="11"/>
        <color rgb="FF000000"/>
        <rFont val="Helvetica"/>
        <family val="2"/>
      </rPr>
      <t>-8</t>
    </r>
  </si>
  <si>
    <r>
      <t>2.57x10</t>
    </r>
    <r>
      <rPr>
        <vertAlign val="superscript"/>
        <sz val="11"/>
        <color rgb="FF000000"/>
        <rFont val="Helvetica"/>
        <family val="2"/>
      </rPr>
      <t>-8</t>
    </r>
  </si>
  <si>
    <r>
      <t>1.99x10</t>
    </r>
    <r>
      <rPr>
        <vertAlign val="superscript"/>
        <sz val="11"/>
        <color rgb="FF000000"/>
        <rFont val="Helvetica"/>
        <family val="2"/>
      </rPr>
      <t>-8</t>
    </r>
  </si>
  <si>
    <r>
      <t>3.19x10</t>
    </r>
    <r>
      <rPr>
        <vertAlign val="superscript"/>
        <sz val="11"/>
        <color rgb="FF000000"/>
        <rFont val="Helvetica"/>
        <family val="2"/>
      </rPr>
      <t>-8</t>
    </r>
  </si>
  <si>
    <r>
      <t>2.07x10</t>
    </r>
    <r>
      <rPr>
        <vertAlign val="superscript"/>
        <sz val="11"/>
        <color rgb="FF000000"/>
        <rFont val="Helvetica"/>
        <family val="2"/>
      </rPr>
      <t>-8</t>
    </r>
  </si>
  <si>
    <r>
      <t>1.59x10</t>
    </r>
    <r>
      <rPr>
        <vertAlign val="superscript"/>
        <sz val="11"/>
        <color rgb="FF000000"/>
        <rFont val="Helvetica"/>
        <family val="2"/>
      </rPr>
      <t>-8</t>
    </r>
  </si>
  <si>
    <r>
      <t>2.60x10</t>
    </r>
    <r>
      <rPr>
        <vertAlign val="superscript"/>
        <sz val="11"/>
        <color rgb="FF000000"/>
        <rFont val="Helvetica"/>
        <family val="2"/>
      </rPr>
      <t>-8</t>
    </r>
  </si>
  <si>
    <r>
      <t>1.97x10</t>
    </r>
    <r>
      <rPr>
        <vertAlign val="superscript"/>
        <sz val="11"/>
        <color rgb="FF000000"/>
        <rFont val="Helvetica"/>
        <family val="2"/>
      </rPr>
      <t>-8</t>
    </r>
  </si>
  <si>
    <r>
      <t>1.52x10</t>
    </r>
    <r>
      <rPr>
        <vertAlign val="superscript"/>
        <sz val="11"/>
        <color rgb="FF000000"/>
        <rFont val="Helvetica"/>
        <family val="2"/>
      </rPr>
      <t>-8</t>
    </r>
  </si>
  <si>
    <r>
      <t>2.47x10</t>
    </r>
    <r>
      <rPr>
        <vertAlign val="superscript"/>
        <sz val="11"/>
        <color rgb="FF000000"/>
        <rFont val="Helvetica"/>
        <family val="2"/>
      </rPr>
      <t>-8</t>
    </r>
  </si>
  <si>
    <r>
      <t>1.55x10</t>
    </r>
    <r>
      <rPr>
        <vertAlign val="superscript"/>
        <sz val="11"/>
        <color rgb="FF000000"/>
        <rFont val="Helvetica"/>
        <family val="2"/>
      </rPr>
      <t>-8</t>
    </r>
  </si>
  <si>
    <r>
      <t>1.20x10</t>
    </r>
    <r>
      <rPr>
        <vertAlign val="superscript"/>
        <sz val="11"/>
        <color rgb="FF000000"/>
        <rFont val="Helvetica"/>
        <family val="2"/>
      </rPr>
      <t>-8</t>
    </r>
  </si>
  <si>
    <r>
      <t>1.93x10</t>
    </r>
    <r>
      <rPr>
        <vertAlign val="superscript"/>
        <sz val="11"/>
        <color rgb="FF000000"/>
        <rFont val="Helvetica"/>
        <family val="2"/>
      </rPr>
      <t>-8</t>
    </r>
  </si>
  <si>
    <r>
      <t>5.14x10</t>
    </r>
    <r>
      <rPr>
        <vertAlign val="superscript"/>
        <sz val="11"/>
        <color rgb="FF000000"/>
        <rFont val="Helvetica"/>
        <family val="2"/>
      </rPr>
      <t>-7</t>
    </r>
  </si>
  <si>
    <r>
      <t>3.89x10</t>
    </r>
    <r>
      <rPr>
        <vertAlign val="superscript"/>
        <sz val="11"/>
        <color rgb="FF000000"/>
        <rFont val="Helvetica"/>
        <family val="2"/>
      </rPr>
      <t>-7</t>
    </r>
  </si>
  <si>
    <r>
      <t>6.58x10</t>
    </r>
    <r>
      <rPr>
        <vertAlign val="superscript"/>
        <sz val="11"/>
        <color rgb="FF000000"/>
        <rFont val="Helvetica"/>
        <family val="2"/>
      </rPr>
      <t>-7</t>
    </r>
  </si>
  <si>
    <r>
      <t>4.03x10</t>
    </r>
    <r>
      <rPr>
        <vertAlign val="superscript"/>
        <sz val="11"/>
        <color rgb="FF000000"/>
        <rFont val="Helvetica"/>
        <family val="2"/>
      </rPr>
      <t>-7</t>
    </r>
  </si>
  <si>
    <r>
      <t>2.99x10</t>
    </r>
    <r>
      <rPr>
        <vertAlign val="superscript"/>
        <sz val="11"/>
        <color rgb="FF000000"/>
        <rFont val="Helvetica"/>
        <family val="2"/>
      </rPr>
      <t>-7</t>
    </r>
  </si>
  <si>
    <r>
      <t>5.24x10</t>
    </r>
    <r>
      <rPr>
        <vertAlign val="superscript"/>
        <sz val="11"/>
        <color rgb="FF000000"/>
        <rFont val="Helvetica"/>
        <family val="2"/>
      </rPr>
      <t>-7</t>
    </r>
  </si>
  <si>
    <r>
      <t>1.74x10</t>
    </r>
    <r>
      <rPr>
        <vertAlign val="superscript"/>
        <sz val="11"/>
        <color rgb="FF000000"/>
        <rFont val="Helvetica"/>
        <family val="2"/>
      </rPr>
      <t>-7</t>
    </r>
  </si>
  <si>
    <r>
      <t>2.01x10</t>
    </r>
    <r>
      <rPr>
        <vertAlign val="superscript"/>
        <sz val="11"/>
        <color rgb="FF000000"/>
        <rFont val="Helvetica"/>
        <family val="2"/>
      </rPr>
      <t>-7</t>
    </r>
  </si>
  <si>
    <r>
      <t>1.82x10</t>
    </r>
    <r>
      <rPr>
        <vertAlign val="superscript"/>
        <sz val="11"/>
        <color rgb="FF000000"/>
        <rFont val="Helvetica"/>
        <family val="2"/>
      </rPr>
      <t>-7</t>
    </r>
  </si>
  <si>
    <r>
      <t>1.52x10</t>
    </r>
    <r>
      <rPr>
        <vertAlign val="superscript"/>
        <sz val="11"/>
        <color rgb="FF000000"/>
        <rFont val="Helvetica"/>
        <family val="2"/>
      </rPr>
      <t>-7</t>
    </r>
  </si>
  <si>
    <r>
      <t>2.14x10</t>
    </r>
    <r>
      <rPr>
        <vertAlign val="superscript"/>
        <sz val="11"/>
        <color rgb="FF000000"/>
        <rFont val="Helvetica"/>
        <family val="2"/>
      </rPr>
      <t>-7</t>
    </r>
  </si>
  <si>
    <r>
      <t>2.49x10</t>
    </r>
    <r>
      <rPr>
        <vertAlign val="superscript"/>
        <sz val="11"/>
        <color rgb="FF000000"/>
        <rFont val="Helvetica"/>
        <family val="2"/>
      </rPr>
      <t>-7</t>
    </r>
  </si>
  <si>
    <r>
      <t>2.07x10</t>
    </r>
    <r>
      <rPr>
        <vertAlign val="superscript"/>
        <sz val="11"/>
        <color rgb="FF000000"/>
        <rFont val="Helvetica"/>
        <family val="2"/>
      </rPr>
      <t>-7</t>
    </r>
  </si>
  <si>
    <r>
      <t>2.94x10</t>
    </r>
    <r>
      <rPr>
        <vertAlign val="superscript"/>
        <sz val="11"/>
        <color rgb="FF000000"/>
        <rFont val="Helvetica"/>
        <family val="2"/>
      </rPr>
      <t>-7</t>
    </r>
  </si>
  <si>
    <r>
      <t>2.67x10</t>
    </r>
    <r>
      <rPr>
        <vertAlign val="superscript"/>
        <sz val="11"/>
        <color rgb="FF000000"/>
        <rFont val="Helvetica"/>
        <family val="2"/>
      </rPr>
      <t>-7</t>
    </r>
  </si>
  <si>
    <r>
      <t>2.04x10</t>
    </r>
    <r>
      <rPr>
        <vertAlign val="superscript"/>
        <sz val="11"/>
        <color rgb="FF000000"/>
        <rFont val="Helvetica"/>
        <family val="2"/>
      </rPr>
      <t>-7</t>
    </r>
  </si>
  <si>
    <r>
      <t>3.39x10</t>
    </r>
    <r>
      <rPr>
        <vertAlign val="superscript"/>
        <sz val="11"/>
        <color rgb="FF000000"/>
        <rFont val="Helvetica"/>
        <family val="2"/>
      </rPr>
      <t>-7</t>
    </r>
  </si>
  <si>
    <r>
      <t>1.81x10</t>
    </r>
    <r>
      <rPr>
        <vertAlign val="superscript"/>
        <sz val="11"/>
        <color rgb="FF000000"/>
        <rFont val="Helvetica"/>
        <family val="2"/>
      </rPr>
      <t>-7</t>
    </r>
  </si>
  <si>
    <r>
      <t>1.27x10</t>
    </r>
    <r>
      <rPr>
        <vertAlign val="superscript"/>
        <sz val="11"/>
        <color rgb="FF000000"/>
        <rFont val="Helvetica"/>
        <family val="2"/>
      </rPr>
      <t>-7</t>
    </r>
  </si>
  <si>
    <r>
      <t>2.48x10</t>
    </r>
    <r>
      <rPr>
        <vertAlign val="superscript"/>
        <sz val="11"/>
        <color rgb="FF000000"/>
        <rFont val="Helvetica"/>
        <family val="2"/>
      </rPr>
      <t>-7</t>
    </r>
  </si>
  <si>
    <r>
      <t>6.43x10</t>
    </r>
    <r>
      <rPr>
        <vertAlign val="superscript"/>
        <sz val="11"/>
        <color rgb="FF000000"/>
        <rFont val="Helvetica"/>
        <family val="2"/>
      </rPr>
      <t>-8</t>
    </r>
  </si>
  <si>
    <r>
      <t>5.34x10</t>
    </r>
    <r>
      <rPr>
        <vertAlign val="superscript"/>
        <sz val="11"/>
        <color rgb="FF000000"/>
        <rFont val="Helvetica"/>
        <family val="2"/>
      </rPr>
      <t>-8</t>
    </r>
  </si>
  <si>
    <r>
      <t>7.59x10</t>
    </r>
    <r>
      <rPr>
        <vertAlign val="superscript"/>
        <sz val="11"/>
        <color rgb="FF000000"/>
        <rFont val="Helvetica"/>
        <family val="2"/>
      </rPr>
      <t>-8</t>
    </r>
  </si>
  <si>
    <r>
      <t>6.19x10</t>
    </r>
    <r>
      <rPr>
        <vertAlign val="superscript"/>
        <sz val="11"/>
        <color rgb="FF000000"/>
        <rFont val="Helvetica"/>
        <family val="2"/>
      </rPr>
      <t>-8</t>
    </r>
  </si>
  <si>
    <r>
      <t>4.94x10</t>
    </r>
    <r>
      <rPr>
        <vertAlign val="superscript"/>
        <sz val="11"/>
        <color rgb="FF000000"/>
        <rFont val="Helvetica"/>
        <family val="2"/>
      </rPr>
      <t>-8</t>
    </r>
  </si>
  <si>
    <r>
      <t>7.52x10</t>
    </r>
    <r>
      <rPr>
        <vertAlign val="superscript"/>
        <sz val="11"/>
        <color rgb="FF000000"/>
        <rFont val="Helvetica"/>
        <family val="2"/>
      </rPr>
      <t>-8</t>
    </r>
  </si>
  <si>
    <r>
      <t>5.89x10</t>
    </r>
    <r>
      <rPr>
        <vertAlign val="superscript"/>
        <sz val="11"/>
        <color rgb="FF000000"/>
        <rFont val="Helvetica"/>
        <family val="2"/>
      </rPr>
      <t>-8</t>
    </r>
  </si>
  <si>
    <r>
      <t>4.78x10</t>
    </r>
    <r>
      <rPr>
        <vertAlign val="superscript"/>
        <sz val="11"/>
        <color rgb="FF000000"/>
        <rFont val="Helvetica"/>
        <family val="2"/>
      </rPr>
      <t>-8</t>
    </r>
  </si>
  <si>
    <r>
      <t>7.07x10</t>
    </r>
    <r>
      <rPr>
        <vertAlign val="superscript"/>
        <sz val="11"/>
        <color rgb="FF000000"/>
        <rFont val="Helvetica"/>
        <family val="2"/>
      </rPr>
      <t>-8</t>
    </r>
  </si>
  <si>
    <r>
      <t>5.26x10</t>
    </r>
    <r>
      <rPr>
        <vertAlign val="superscript"/>
        <sz val="11"/>
        <color rgb="FF000000"/>
        <rFont val="Helvetica"/>
        <family val="2"/>
      </rPr>
      <t>-8</t>
    </r>
  </si>
  <si>
    <r>
      <t>4.11x10</t>
    </r>
    <r>
      <rPr>
        <vertAlign val="superscript"/>
        <sz val="11"/>
        <color rgb="FF000000"/>
        <rFont val="Helvetica"/>
        <family val="2"/>
      </rPr>
      <t>-8</t>
    </r>
  </si>
  <si>
    <r>
      <t>6.52x10</t>
    </r>
    <r>
      <rPr>
        <vertAlign val="superscript"/>
        <sz val="11"/>
        <color rgb="FF000000"/>
        <rFont val="Helvetica"/>
        <family val="2"/>
      </rPr>
      <t>-8</t>
    </r>
  </si>
  <si>
    <r>
      <t>4.86x10</t>
    </r>
    <r>
      <rPr>
        <vertAlign val="superscript"/>
        <sz val="11"/>
        <color rgb="FF000000"/>
        <rFont val="Helvetica"/>
        <family val="2"/>
      </rPr>
      <t>-8</t>
    </r>
  </si>
  <si>
    <r>
      <t>3.82x10</t>
    </r>
    <r>
      <rPr>
        <vertAlign val="superscript"/>
        <sz val="11"/>
        <color rgb="FF000000"/>
        <rFont val="Helvetica"/>
        <family val="2"/>
      </rPr>
      <t>-8</t>
    </r>
  </si>
  <si>
    <r>
      <t>5.98x10</t>
    </r>
    <r>
      <rPr>
        <vertAlign val="superscript"/>
        <sz val="11"/>
        <color rgb="FF000000"/>
        <rFont val="Helvetica"/>
        <family val="2"/>
      </rPr>
      <t>-8</t>
    </r>
  </si>
  <si>
    <r>
      <t>3.10x10</t>
    </r>
    <r>
      <rPr>
        <vertAlign val="superscript"/>
        <sz val="11"/>
        <color rgb="FF000000"/>
        <rFont val="Helvetica"/>
        <family val="2"/>
      </rPr>
      <t>-8</t>
    </r>
  </si>
  <si>
    <r>
      <t>2.49x10</t>
    </r>
    <r>
      <rPr>
        <vertAlign val="superscript"/>
        <sz val="11"/>
        <color rgb="FF000000"/>
        <rFont val="Helvetica"/>
        <family val="2"/>
      </rPr>
      <t>-8</t>
    </r>
  </si>
  <si>
    <r>
      <t>3.74x10</t>
    </r>
    <r>
      <rPr>
        <vertAlign val="superscript"/>
        <sz val="11"/>
        <color rgb="FF000000"/>
        <rFont val="Helvetica"/>
        <family val="2"/>
      </rPr>
      <t>-8</t>
    </r>
  </si>
  <si>
    <r>
      <t>4.67x10</t>
    </r>
    <r>
      <rPr>
        <vertAlign val="superscript"/>
        <sz val="11"/>
        <color rgb="FF000000"/>
        <rFont val="Helvetica"/>
        <family val="2"/>
      </rPr>
      <t>-9</t>
    </r>
  </si>
  <si>
    <r>
      <t>2.96x10</t>
    </r>
    <r>
      <rPr>
        <vertAlign val="superscript"/>
        <sz val="11"/>
        <color rgb="FF000000"/>
        <rFont val="Helvetica"/>
        <family val="2"/>
      </rPr>
      <t>-9</t>
    </r>
  </si>
  <si>
    <r>
      <t>1.29x10</t>
    </r>
    <r>
      <rPr>
        <vertAlign val="superscript"/>
        <sz val="11"/>
        <color rgb="FF000000"/>
        <rFont val="Helvetica"/>
        <family val="2"/>
      </rPr>
      <t>-9</t>
    </r>
  </si>
  <si>
    <r>
      <t>7.36x10</t>
    </r>
    <r>
      <rPr>
        <vertAlign val="superscript"/>
        <sz val="11"/>
        <color rgb="FF000000"/>
        <rFont val="Helvetica"/>
        <family val="2"/>
      </rPr>
      <t>-11</t>
    </r>
  </si>
  <si>
    <r>
      <t>3.04x10</t>
    </r>
    <r>
      <rPr>
        <vertAlign val="superscript"/>
        <sz val="11"/>
        <color rgb="FF000000"/>
        <rFont val="Helvetica"/>
        <family val="2"/>
      </rPr>
      <t>-9</t>
    </r>
  </si>
  <si>
    <r>
      <t>3.35x10</t>
    </r>
    <r>
      <rPr>
        <vertAlign val="superscript"/>
        <sz val="11"/>
        <color rgb="FF000000"/>
        <rFont val="Helvetica"/>
        <family val="2"/>
      </rPr>
      <t>-9</t>
    </r>
  </si>
  <si>
    <r>
      <t>7.67x10</t>
    </r>
    <r>
      <rPr>
        <vertAlign val="superscript"/>
        <sz val="11"/>
        <color rgb="FF000000"/>
        <rFont val="Helvetica"/>
        <family val="2"/>
      </rPr>
      <t>-10</t>
    </r>
  </si>
  <si>
    <r>
      <t>2.04x10</t>
    </r>
    <r>
      <rPr>
        <vertAlign val="superscript"/>
        <sz val="11"/>
        <color rgb="FF000000"/>
        <rFont val="Helvetica"/>
        <family val="2"/>
      </rPr>
      <t>-9</t>
    </r>
  </si>
  <si>
    <r>
      <t>1.25x10</t>
    </r>
    <r>
      <rPr>
        <vertAlign val="superscript"/>
        <sz val="11"/>
        <color rgb="FF000000"/>
        <rFont val="Helvetica"/>
        <family val="2"/>
      </rPr>
      <t>-9</t>
    </r>
  </si>
  <si>
    <r>
      <t>7.87x10</t>
    </r>
    <r>
      <rPr>
        <vertAlign val="superscript"/>
        <sz val="11"/>
        <color rgb="FF000000"/>
        <rFont val="Helvetica"/>
        <family val="2"/>
      </rPr>
      <t>-10</t>
    </r>
  </si>
  <si>
    <r>
      <t>1.85x10</t>
    </r>
    <r>
      <rPr>
        <vertAlign val="superscript"/>
        <sz val="11"/>
        <color rgb="FF000000"/>
        <rFont val="Helvetica"/>
        <family val="2"/>
      </rPr>
      <t>-9</t>
    </r>
  </si>
  <si>
    <r>
      <t>1.09x10</t>
    </r>
    <r>
      <rPr>
        <vertAlign val="superscript"/>
        <sz val="11"/>
        <color rgb="FF000000"/>
        <rFont val="Helvetica"/>
        <family val="2"/>
      </rPr>
      <t>-8</t>
    </r>
  </si>
  <si>
    <r>
      <t>2.02x10</t>
    </r>
    <r>
      <rPr>
        <vertAlign val="superscript"/>
        <sz val="11"/>
        <color rgb="FF000000"/>
        <rFont val="Helvetica"/>
        <family val="2"/>
      </rPr>
      <t>-8</t>
    </r>
  </si>
  <si>
    <r>
      <t>2.14x10</t>
    </r>
    <r>
      <rPr>
        <vertAlign val="superscript"/>
        <sz val="11"/>
        <color rgb="FF000000"/>
        <rFont val="Helvetica"/>
        <family val="2"/>
      </rPr>
      <t>-8</t>
    </r>
  </si>
  <si>
    <r>
      <t>5.36x10</t>
    </r>
    <r>
      <rPr>
        <vertAlign val="superscript"/>
        <sz val="11"/>
        <color rgb="FF000000"/>
        <rFont val="Helvetica"/>
        <family val="2"/>
      </rPr>
      <t>-9</t>
    </r>
  </si>
  <si>
    <r>
      <t>5.51x10</t>
    </r>
    <r>
      <rPr>
        <vertAlign val="superscript"/>
        <sz val="11"/>
        <color rgb="FF000000"/>
        <rFont val="Helvetica"/>
        <family val="2"/>
      </rPr>
      <t>-8</t>
    </r>
  </si>
  <si>
    <r>
      <t>1.65x10</t>
    </r>
    <r>
      <rPr>
        <vertAlign val="superscript"/>
        <sz val="11"/>
        <color rgb="FF000000"/>
        <rFont val="Helvetica"/>
        <family val="2"/>
      </rPr>
      <t>-7</t>
    </r>
  </si>
  <si>
    <r>
      <t>1.25x10</t>
    </r>
    <r>
      <rPr>
        <vertAlign val="superscript"/>
        <sz val="11"/>
        <color rgb="FF000000"/>
        <rFont val="Helvetica"/>
        <family val="2"/>
      </rPr>
      <t>-7</t>
    </r>
  </si>
  <si>
    <r>
      <t>7.16x10</t>
    </r>
    <r>
      <rPr>
        <vertAlign val="superscript"/>
        <sz val="11"/>
        <color rgb="FF000000"/>
        <rFont val="Helvetica"/>
        <family val="2"/>
      </rPr>
      <t>-8</t>
    </r>
  </si>
  <si>
    <r>
      <t>4.41x10</t>
    </r>
    <r>
      <rPr>
        <vertAlign val="superscript"/>
        <sz val="11"/>
        <color rgb="FF000000"/>
        <rFont val="Helvetica"/>
        <family val="2"/>
      </rPr>
      <t>-8</t>
    </r>
  </si>
  <si>
    <r>
      <t>7.31x10</t>
    </r>
    <r>
      <rPr>
        <vertAlign val="superscript"/>
        <sz val="11"/>
        <color rgb="FF000000"/>
        <rFont val="Helvetica"/>
        <family val="2"/>
      </rPr>
      <t>-8</t>
    </r>
  </si>
  <si>
    <r>
      <t>5.20x10</t>
    </r>
    <r>
      <rPr>
        <vertAlign val="superscript"/>
        <sz val="11"/>
        <color rgb="FF000000"/>
        <rFont val="Helvetica"/>
        <family val="2"/>
      </rPr>
      <t>-8</t>
    </r>
  </si>
  <si>
    <r>
      <t>5.93x10</t>
    </r>
    <r>
      <rPr>
        <vertAlign val="superscript"/>
        <sz val="11"/>
        <color rgb="FF000000"/>
        <rFont val="Helvetica"/>
        <family val="2"/>
      </rPr>
      <t>-8</t>
    </r>
  </si>
  <si>
    <r>
      <t>4.14x10</t>
    </r>
    <r>
      <rPr>
        <vertAlign val="superscript"/>
        <sz val="11"/>
        <color rgb="FF000000"/>
        <rFont val="Helvetica"/>
        <family val="2"/>
      </rPr>
      <t>-8</t>
    </r>
  </si>
  <si>
    <r>
      <t>8.11x10</t>
    </r>
    <r>
      <rPr>
        <vertAlign val="superscript"/>
        <sz val="11"/>
        <color rgb="FF000000"/>
        <rFont val="Helvetica"/>
        <family val="2"/>
      </rPr>
      <t>-8</t>
    </r>
  </si>
  <si>
    <r>
      <t>3.89x10</t>
    </r>
    <r>
      <rPr>
        <vertAlign val="superscript"/>
        <sz val="11"/>
        <color rgb="FF000000"/>
        <rFont val="Helvetica"/>
        <family val="2"/>
      </rPr>
      <t>-8</t>
    </r>
  </si>
  <si>
    <r>
      <t>2.88x10</t>
    </r>
    <r>
      <rPr>
        <vertAlign val="superscript"/>
        <sz val="11"/>
        <color rgb="FF000000"/>
        <rFont val="Helvetica"/>
        <family val="2"/>
      </rPr>
      <t>-8</t>
    </r>
  </si>
  <si>
    <r>
      <t>3.84x10</t>
    </r>
    <r>
      <rPr>
        <vertAlign val="superscript"/>
        <sz val="11"/>
        <color rgb="FF000000"/>
        <rFont val="Helvetica"/>
        <family val="2"/>
      </rPr>
      <t>-8</t>
    </r>
  </si>
  <si>
    <r>
      <t>4.59x10</t>
    </r>
    <r>
      <rPr>
        <vertAlign val="superscript"/>
        <sz val="11"/>
        <color rgb="FF000000"/>
        <rFont val="Helvetica"/>
        <family val="2"/>
      </rPr>
      <t>-8</t>
    </r>
  </si>
  <si>
    <r>
      <t>9.21x10</t>
    </r>
    <r>
      <rPr>
        <vertAlign val="superscript"/>
        <sz val="11"/>
        <color rgb="FF000000"/>
        <rFont val="Helvetica"/>
        <family val="2"/>
      </rPr>
      <t>-9</t>
    </r>
  </si>
  <si>
    <r>
      <t>4.19x10</t>
    </r>
    <r>
      <rPr>
        <vertAlign val="superscript"/>
        <sz val="11"/>
        <color rgb="FF000000"/>
        <rFont val="Helvetica"/>
        <family val="2"/>
      </rPr>
      <t>-8</t>
    </r>
  </si>
  <si>
    <r>
      <t>3.29x10</t>
    </r>
    <r>
      <rPr>
        <vertAlign val="superscript"/>
        <sz val="11"/>
        <color rgb="FF000000"/>
        <rFont val="Helvetica"/>
        <family val="2"/>
      </rPr>
      <t>-8</t>
    </r>
  </si>
  <si>
    <r>
      <t>5.17x10</t>
    </r>
    <r>
      <rPr>
        <vertAlign val="superscript"/>
        <sz val="11"/>
        <color rgb="FF000000"/>
        <rFont val="Helvetica"/>
        <family val="2"/>
      </rPr>
      <t>-8</t>
    </r>
  </si>
  <si>
    <r>
      <t>1.90x10</t>
    </r>
    <r>
      <rPr>
        <vertAlign val="superscript"/>
        <sz val="11"/>
        <color rgb="FF000000"/>
        <rFont val="Helvetica"/>
        <family val="2"/>
      </rPr>
      <t>-8</t>
    </r>
  </si>
  <si>
    <r>
      <t>1.32x10</t>
    </r>
    <r>
      <rPr>
        <vertAlign val="superscript"/>
        <sz val="11"/>
        <color rgb="FF000000"/>
        <rFont val="Helvetica"/>
        <family val="2"/>
      </rPr>
      <t>-8</t>
    </r>
  </si>
  <si>
    <r>
      <t>2.61x10</t>
    </r>
    <r>
      <rPr>
        <vertAlign val="superscript"/>
        <sz val="11"/>
        <color rgb="FF000000"/>
        <rFont val="Helvetica"/>
        <family val="2"/>
      </rPr>
      <t>-8</t>
    </r>
  </si>
  <si>
    <r>
      <t>5.65x10</t>
    </r>
    <r>
      <rPr>
        <vertAlign val="superscript"/>
        <sz val="11"/>
        <color rgb="FF000000"/>
        <rFont val="Helvetica"/>
        <family val="2"/>
      </rPr>
      <t>-8</t>
    </r>
  </si>
  <si>
    <r>
      <t>4.42x10</t>
    </r>
    <r>
      <rPr>
        <vertAlign val="superscript"/>
        <sz val="11"/>
        <color rgb="FF000000"/>
        <rFont val="Helvetica"/>
        <family val="2"/>
      </rPr>
      <t>-8</t>
    </r>
  </si>
  <si>
    <r>
      <t>7.00x10</t>
    </r>
    <r>
      <rPr>
        <vertAlign val="superscript"/>
        <sz val="11"/>
        <color rgb="FF000000"/>
        <rFont val="Helvetica"/>
        <family val="2"/>
      </rPr>
      <t>-8</t>
    </r>
  </si>
  <si>
    <r>
      <t>1.02x10</t>
    </r>
    <r>
      <rPr>
        <vertAlign val="superscript"/>
        <sz val="11"/>
        <color rgb="FF000000"/>
        <rFont val="Helvetica"/>
        <family val="2"/>
      </rPr>
      <t>-8</t>
    </r>
  </si>
  <si>
    <r>
      <t>7.51x10</t>
    </r>
    <r>
      <rPr>
        <vertAlign val="superscript"/>
        <sz val="11"/>
        <color rgb="FF000000"/>
        <rFont val="Helvetica"/>
        <family val="2"/>
      </rPr>
      <t>-9</t>
    </r>
  </si>
  <si>
    <r>
      <t>1.34x10</t>
    </r>
    <r>
      <rPr>
        <vertAlign val="superscript"/>
        <sz val="11"/>
        <color rgb="FF000000"/>
        <rFont val="Helvetica"/>
        <family val="2"/>
      </rPr>
      <t>-8</t>
    </r>
  </si>
  <si>
    <r>
      <t>9.92x10</t>
    </r>
    <r>
      <rPr>
        <vertAlign val="superscript"/>
        <sz val="11"/>
        <color rgb="FF000000"/>
        <rFont val="Helvetica"/>
        <family val="2"/>
      </rPr>
      <t>-9</t>
    </r>
  </si>
  <si>
    <r>
      <t>7.16x10</t>
    </r>
    <r>
      <rPr>
        <vertAlign val="superscript"/>
        <sz val="11"/>
        <color rgb="FF000000"/>
        <rFont val="Helvetica"/>
        <family val="2"/>
      </rPr>
      <t>-9</t>
    </r>
  </si>
  <si>
    <r>
      <t>4.33x10</t>
    </r>
    <r>
      <rPr>
        <vertAlign val="superscript"/>
        <sz val="11"/>
        <color rgb="FF000000"/>
        <rFont val="Helvetica"/>
        <family val="2"/>
      </rPr>
      <t>-9</t>
    </r>
  </si>
  <si>
    <r>
      <t>2.83x10</t>
    </r>
    <r>
      <rPr>
        <vertAlign val="superscript"/>
        <sz val="11"/>
        <color rgb="FF000000"/>
        <rFont val="Helvetica"/>
        <family val="2"/>
      </rPr>
      <t>-9</t>
    </r>
  </si>
  <si>
    <r>
      <t>6.24x10</t>
    </r>
    <r>
      <rPr>
        <vertAlign val="superscript"/>
        <sz val="11"/>
        <color rgb="FF000000"/>
        <rFont val="Helvetica"/>
        <family val="2"/>
      </rPr>
      <t>-9</t>
    </r>
  </si>
  <si>
    <r>
      <t>1.08x10</t>
    </r>
    <r>
      <rPr>
        <vertAlign val="superscript"/>
        <sz val="11"/>
        <color rgb="FF000000"/>
        <rFont val="Helvetica"/>
        <family val="2"/>
      </rPr>
      <t>-7</t>
    </r>
  </si>
  <si>
    <r>
      <t>8.86x10</t>
    </r>
    <r>
      <rPr>
        <vertAlign val="superscript"/>
        <sz val="11"/>
        <color rgb="FF000000"/>
        <rFont val="Helvetica"/>
        <family val="2"/>
      </rPr>
      <t>-8</t>
    </r>
  </si>
  <si>
    <r>
      <t>1.29x10</t>
    </r>
    <r>
      <rPr>
        <vertAlign val="superscript"/>
        <sz val="11"/>
        <color rgb="FF000000"/>
        <rFont val="Helvetica"/>
        <family val="2"/>
      </rPr>
      <t>-7</t>
    </r>
  </si>
  <si>
    <r>
      <t>1.62x10</t>
    </r>
    <r>
      <rPr>
        <vertAlign val="superscript"/>
        <sz val="11"/>
        <color rgb="FF000000"/>
        <rFont val="Helvetica"/>
        <family val="2"/>
      </rPr>
      <t>-8</t>
    </r>
  </si>
  <si>
    <r>
      <t>2.54x10</t>
    </r>
    <r>
      <rPr>
        <vertAlign val="superscript"/>
        <sz val="11"/>
        <color rgb="FF000000"/>
        <rFont val="Helvetica"/>
        <family val="2"/>
      </rPr>
      <t>-8</t>
    </r>
  </si>
  <si>
    <r>
      <t>1.64x10</t>
    </r>
    <r>
      <rPr>
        <vertAlign val="superscript"/>
        <sz val="11"/>
        <color rgb="FF000000"/>
        <rFont val="Helvetica"/>
        <family val="2"/>
      </rPr>
      <t>-8</t>
    </r>
  </si>
  <si>
    <r>
      <t>1.22x10</t>
    </r>
    <r>
      <rPr>
        <vertAlign val="superscript"/>
        <sz val="11"/>
        <color rgb="FF000000"/>
        <rFont val="Helvetica"/>
        <family val="2"/>
      </rPr>
      <t>-8</t>
    </r>
  </si>
  <si>
    <r>
      <t>8.02x10</t>
    </r>
    <r>
      <rPr>
        <vertAlign val="superscript"/>
        <sz val="11"/>
        <color rgb="FF000000"/>
        <rFont val="Helvetica"/>
        <family val="2"/>
      </rPr>
      <t>-9</t>
    </r>
  </si>
  <si>
    <r>
      <t>5.37x10</t>
    </r>
    <r>
      <rPr>
        <vertAlign val="superscript"/>
        <sz val="11"/>
        <color rgb="FF000000"/>
        <rFont val="Helvetica"/>
        <family val="2"/>
      </rPr>
      <t>-9</t>
    </r>
  </si>
  <si>
    <r>
      <t>1.13x10</t>
    </r>
    <r>
      <rPr>
        <vertAlign val="superscript"/>
        <sz val="11"/>
        <color rgb="FF000000"/>
        <rFont val="Helvetica"/>
        <family val="2"/>
      </rPr>
      <t>-8</t>
    </r>
  </si>
  <si>
    <r>
      <t>1.44x10</t>
    </r>
    <r>
      <rPr>
        <vertAlign val="superscript"/>
        <sz val="11"/>
        <color rgb="FF000000"/>
        <rFont val="Helvetica"/>
        <family val="2"/>
      </rPr>
      <t>-8</t>
    </r>
  </si>
  <si>
    <r>
      <t>1.04x10</t>
    </r>
    <r>
      <rPr>
        <vertAlign val="superscript"/>
        <sz val="11"/>
        <color rgb="FF000000"/>
        <rFont val="Helvetica"/>
        <family val="2"/>
      </rPr>
      <t>-8</t>
    </r>
  </si>
  <si>
    <r>
      <t>1.91x10</t>
    </r>
    <r>
      <rPr>
        <vertAlign val="superscript"/>
        <sz val="11"/>
        <color rgb="FF000000"/>
        <rFont val="Helvetica"/>
        <family val="2"/>
      </rPr>
      <t>-8</t>
    </r>
  </si>
  <si>
    <r>
      <t>6.04x10</t>
    </r>
    <r>
      <rPr>
        <vertAlign val="superscript"/>
        <sz val="11"/>
        <color rgb="FF000000"/>
        <rFont val="Helvetica"/>
        <family val="2"/>
      </rPr>
      <t>-8</t>
    </r>
  </si>
  <si>
    <r>
      <t>4.40x10</t>
    </r>
    <r>
      <rPr>
        <vertAlign val="superscript"/>
        <sz val="11"/>
        <color rgb="FF000000"/>
        <rFont val="Helvetica"/>
        <family val="2"/>
      </rPr>
      <t>-8</t>
    </r>
  </si>
  <si>
    <r>
      <t>3.48x10</t>
    </r>
    <r>
      <rPr>
        <vertAlign val="superscript"/>
        <sz val="11"/>
        <color rgb="FF000000"/>
        <rFont val="Helvetica"/>
        <family val="2"/>
      </rPr>
      <t>-8</t>
    </r>
  </si>
  <si>
    <r>
      <t>5.41x10</t>
    </r>
    <r>
      <rPr>
        <vertAlign val="superscript"/>
        <sz val="11"/>
        <color rgb="FF000000"/>
        <rFont val="Helvetica"/>
        <family val="2"/>
      </rPr>
      <t>-8</t>
    </r>
  </si>
  <si>
    <r>
      <t>2.69x10</t>
    </r>
    <r>
      <rPr>
        <vertAlign val="superscript"/>
        <sz val="11"/>
        <color rgb="FF000000"/>
        <rFont val="Helvetica"/>
        <family val="2"/>
      </rPr>
      <t>-8</t>
    </r>
  </si>
  <si>
    <r>
      <t>2.05x10</t>
    </r>
    <r>
      <rPr>
        <vertAlign val="superscript"/>
        <sz val="11"/>
        <color rgb="FF000000"/>
        <rFont val="Helvetica"/>
        <family val="2"/>
      </rPr>
      <t>-8</t>
    </r>
  </si>
  <si>
    <r>
      <t>3.43x10</t>
    </r>
    <r>
      <rPr>
        <vertAlign val="superscript"/>
        <sz val="11"/>
        <color rgb="FF000000"/>
        <rFont val="Helvetica"/>
        <family val="2"/>
      </rPr>
      <t>-8</t>
    </r>
  </si>
  <si>
    <r>
      <t>2.03x10</t>
    </r>
    <r>
      <rPr>
        <vertAlign val="superscript"/>
        <sz val="11"/>
        <color rgb="FF000000"/>
        <rFont val="Helvetica"/>
        <family val="2"/>
      </rPr>
      <t>-8</t>
    </r>
  </si>
  <si>
    <r>
      <t>4.95x10</t>
    </r>
    <r>
      <rPr>
        <vertAlign val="superscript"/>
        <sz val="11"/>
        <color rgb="FF000000"/>
        <rFont val="Helvetica"/>
        <family val="2"/>
      </rPr>
      <t>-8</t>
    </r>
  </si>
  <si>
    <r>
      <t>6.13x10</t>
    </r>
    <r>
      <rPr>
        <vertAlign val="superscript"/>
        <sz val="11"/>
        <color rgb="FF000000"/>
        <rFont val="Helvetica"/>
        <family val="2"/>
      </rPr>
      <t>-8</t>
    </r>
  </si>
  <si>
    <r>
      <t>3.75x10</t>
    </r>
    <r>
      <rPr>
        <vertAlign val="superscript"/>
        <sz val="11"/>
        <color rgb="FF000000"/>
        <rFont val="Helvetica"/>
        <family val="2"/>
      </rPr>
      <t>-8</t>
    </r>
  </si>
  <si>
    <r>
      <t>2.39x10</t>
    </r>
    <r>
      <rPr>
        <vertAlign val="superscript"/>
        <sz val="11"/>
        <color rgb="FF000000"/>
        <rFont val="Helvetica"/>
        <family val="2"/>
      </rPr>
      <t>-8</t>
    </r>
  </si>
  <si>
    <r>
      <t>5.50x10</t>
    </r>
    <r>
      <rPr>
        <vertAlign val="superscript"/>
        <sz val="11"/>
        <color rgb="FF000000"/>
        <rFont val="Helvetica"/>
        <family val="2"/>
      </rPr>
      <t>-8</t>
    </r>
  </si>
  <si>
    <r>
      <t>5.37x10</t>
    </r>
    <r>
      <rPr>
        <vertAlign val="superscript"/>
        <sz val="11"/>
        <color rgb="FF000000"/>
        <rFont val="Helvetica"/>
        <family val="2"/>
      </rPr>
      <t>-8</t>
    </r>
  </si>
  <si>
    <r>
      <t>4.03x10</t>
    </r>
    <r>
      <rPr>
        <vertAlign val="superscript"/>
        <sz val="11"/>
        <color rgb="FF000000"/>
        <rFont val="Helvetica"/>
        <family val="2"/>
      </rPr>
      <t>-8</t>
    </r>
  </si>
  <si>
    <r>
      <t>6.91x10</t>
    </r>
    <r>
      <rPr>
        <vertAlign val="superscript"/>
        <sz val="11"/>
        <color rgb="FF000000"/>
        <rFont val="Helvetica"/>
        <family val="2"/>
      </rPr>
      <t>-8</t>
    </r>
  </si>
  <si>
    <r>
      <t>3.25x10</t>
    </r>
    <r>
      <rPr>
        <vertAlign val="superscript"/>
        <sz val="11"/>
        <color rgb="FF000000"/>
        <rFont val="Helvetica"/>
        <family val="2"/>
      </rPr>
      <t>-8</t>
    </r>
  </si>
  <si>
    <r>
      <t>2.43x10</t>
    </r>
    <r>
      <rPr>
        <vertAlign val="superscript"/>
        <sz val="11"/>
        <color rgb="FF000000"/>
        <rFont val="Helvetica"/>
        <family val="2"/>
      </rPr>
      <t>-8</t>
    </r>
  </si>
  <si>
    <r>
      <t>4.20x10</t>
    </r>
    <r>
      <rPr>
        <vertAlign val="superscript"/>
        <sz val="11"/>
        <color rgb="FF000000"/>
        <rFont val="Helvetica"/>
        <family val="2"/>
      </rPr>
      <t>-8</t>
    </r>
  </si>
  <si>
    <r>
      <t>1.49x10</t>
    </r>
    <r>
      <rPr>
        <vertAlign val="superscript"/>
        <sz val="11"/>
        <color rgb="FF000000"/>
        <rFont val="Helvetica"/>
        <family val="2"/>
      </rPr>
      <t>-9</t>
    </r>
  </si>
  <si>
    <r>
      <t>8.81x10</t>
    </r>
    <r>
      <rPr>
        <vertAlign val="superscript"/>
        <sz val="11"/>
        <color rgb="FF000000"/>
        <rFont val="Helvetica"/>
        <family val="2"/>
      </rPr>
      <t>-10</t>
    </r>
  </si>
  <si>
    <r>
      <t>2.32x10</t>
    </r>
    <r>
      <rPr>
        <vertAlign val="superscript"/>
        <sz val="11"/>
        <color rgb="FF000000"/>
        <rFont val="Helvetica"/>
        <family val="2"/>
      </rPr>
      <t>-9</t>
    </r>
  </si>
  <si>
    <r>
      <t>3.57x10</t>
    </r>
    <r>
      <rPr>
        <vertAlign val="superscript"/>
        <sz val="11"/>
        <color rgb="FF000000"/>
        <rFont val="Helvetica"/>
        <family val="2"/>
      </rPr>
      <t>-9</t>
    </r>
  </si>
  <si>
    <r>
      <t>2.57x10</t>
    </r>
    <r>
      <rPr>
        <vertAlign val="superscript"/>
        <sz val="11"/>
        <color rgb="FF000000"/>
        <rFont val="Helvetica"/>
        <family val="2"/>
      </rPr>
      <t>-9</t>
    </r>
  </si>
  <si>
    <r>
      <t>4.77x10</t>
    </r>
    <r>
      <rPr>
        <vertAlign val="superscript"/>
        <sz val="11"/>
        <color rgb="FF000000"/>
        <rFont val="Helvetica"/>
        <family val="2"/>
      </rPr>
      <t>-9</t>
    </r>
  </si>
  <si>
    <r>
      <t>1.86x10</t>
    </r>
    <r>
      <rPr>
        <vertAlign val="superscript"/>
        <sz val="11"/>
        <color rgb="FF000000"/>
        <rFont val="Helvetica"/>
        <family val="2"/>
      </rPr>
      <t>-9</t>
    </r>
  </si>
  <si>
    <r>
      <t>1.10x10</t>
    </r>
    <r>
      <rPr>
        <vertAlign val="superscript"/>
        <sz val="11"/>
        <color rgb="FF000000"/>
        <rFont val="Helvetica"/>
        <family val="2"/>
      </rPr>
      <t>-9</t>
    </r>
  </si>
  <si>
    <r>
      <t>2.89x10</t>
    </r>
    <r>
      <rPr>
        <vertAlign val="superscript"/>
        <sz val="11"/>
        <color rgb="FF000000"/>
        <rFont val="Helvetica"/>
        <family val="2"/>
      </rPr>
      <t>-9</t>
    </r>
  </si>
  <si>
    <r>
      <t>3.75x10</t>
    </r>
    <r>
      <rPr>
        <vertAlign val="superscript"/>
        <sz val="11"/>
        <color rgb="FF000000"/>
        <rFont val="Helvetica"/>
        <family val="2"/>
      </rPr>
      <t>-9</t>
    </r>
  </si>
  <si>
    <r>
      <t>2.63x10</t>
    </r>
    <r>
      <rPr>
        <vertAlign val="superscript"/>
        <sz val="11"/>
        <color rgb="FF000000"/>
        <rFont val="Helvetica"/>
        <family val="2"/>
      </rPr>
      <t>-9</t>
    </r>
  </si>
  <si>
    <r>
      <t>2.36x10</t>
    </r>
    <r>
      <rPr>
        <vertAlign val="superscript"/>
        <sz val="11"/>
        <color rgb="FF000000"/>
        <rFont val="Helvetica"/>
        <family val="2"/>
      </rPr>
      <t>-9</t>
    </r>
  </si>
  <si>
    <r>
      <t>1.60x10</t>
    </r>
    <r>
      <rPr>
        <vertAlign val="superscript"/>
        <sz val="11"/>
        <color rgb="FF000000"/>
        <rFont val="Helvetica"/>
        <family val="2"/>
      </rPr>
      <t>-9</t>
    </r>
  </si>
  <si>
    <r>
      <t>1.36x10</t>
    </r>
    <r>
      <rPr>
        <vertAlign val="superscript"/>
        <sz val="11"/>
        <color rgb="FF000000"/>
        <rFont val="Helvetica"/>
        <family val="2"/>
      </rPr>
      <t>-8</t>
    </r>
  </si>
  <si>
    <r>
      <t>9.85x10</t>
    </r>
    <r>
      <rPr>
        <vertAlign val="superscript"/>
        <sz val="11"/>
        <color rgb="FF000000"/>
        <rFont val="Helvetica"/>
        <family val="2"/>
      </rPr>
      <t>-9</t>
    </r>
  </si>
  <si>
    <r>
      <t>1.81x10</t>
    </r>
    <r>
      <rPr>
        <vertAlign val="superscript"/>
        <sz val="11"/>
        <color rgb="FF000000"/>
        <rFont val="Helvetica"/>
        <family val="2"/>
      </rPr>
      <t>-8</t>
    </r>
  </si>
  <si>
    <r>
      <t>9.37x10</t>
    </r>
    <r>
      <rPr>
        <vertAlign val="superscript"/>
        <sz val="11"/>
        <color rgb="FF000000"/>
        <rFont val="Helvetica"/>
        <family val="2"/>
      </rPr>
      <t>-9</t>
    </r>
  </si>
  <si>
    <r>
      <t>6.41x10</t>
    </r>
    <r>
      <rPr>
        <vertAlign val="superscript"/>
        <sz val="11"/>
        <color rgb="FF000000"/>
        <rFont val="Helvetica"/>
        <family val="2"/>
      </rPr>
      <t>-9</t>
    </r>
  </si>
  <si>
    <r>
      <t>1.30x10</t>
    </r>
    <r>
      <rPr>
        <vertAlign val="superscript"/>
        <sz val="11"/>
        <color rgb="FF000000"/>
        <rFont val="Helvetica"/>
        <family val="2"/>
      </rPr>
      <t>-8</t>
    </r>
  </si>
  <si>
    <r>
      <t>7.27x10</t>
    </r>
    <r>
      <rPr>
        <vertAlign val="superscript"/>
        <sz val="11"/>
        <color rgb="FF000000"/>
        <rFont val="Helvetica"/>
        <family val="2"/>
      </rPr>
      <t>-9</t>
    </r>
  </si>
  <si>
    <r>
      <t>5.21x10</t>
    </r>
    <r>
      <rPr>
        <vertAlign val="superscript"/>
        <sz val="11"/>
        <color rgb="FF000000"/>
        <rFont val="Helvetica"/>
        <family val="2"/>
      </rPr>
      <t>-9</t>
    </r>
  </si>
  <si>
    <r>
      <t>9.72x10</t>
    </r>
    <r>
      <rPr>
        <vertAlign val="superscript"/>
        <sz val="11"/>
        <color rgb="FF000000"/>
        <rFont val="Helvetica"/>
        <family val="2"/>
      </rPr>
      <t>-9</t>
    </r>
  </si>
  <si>
    <r>
      <t>4.10x10</t>
    </r>
    <r>
      <rPr>
        <vertAlign val="superscript"/>
        <sz val="11"/>
        <color rgb="FF000000"/>
        <rFont val="Helvetica"/>
        <family val="2"/>
      </rPr>
      <t>-8</t>
    </r>
  </si>
  <si>
    <r>
      <t>3.04x10</t>
    </r>
    <r>
      <rPr>
        <vertAlign val="superscript"/>
        <sz val="11"/>
        <color rgb="FF000000"/>
        <rFont val="Helvetica"/>
        <family val="2"/>
      </rPr>
      <t>-8</t>
    </r>
  </si>
  <si>
    <r>
      <t>1.90x10</t>
    </r>
    <r>
      <rPr>
        <vertAlign val="superscript"/>
        <sz val="11"/>
        <color rgb="FF000000"/>
        <rFont val="Helvetica"/>
        <family val="2"/>
      </rPr>
      <t>-9</t>
    </r>
  </si>
  <si>
    <r>
      <t>3.06x10</t>
    </r>
    <r>
      <rPr>
        <vertAlign val="superscript"/>
        <sz val="11"/>
        <color rgb="FF000000"/>
        <rFont val="Helvetica"/>
        <family val="2"/>
      </rPr>
      <t>-9</t>
    </r>
  </si>
  <si>
    <r>
      <t>7.90x10</t>
    </r>
    <r>
      <rPr>
        <vertAlign val="superscript"/>
        <sz val="11"/>
        <color rgb="FF000000"/>
        <rFont val="Helvetica"/>
        <family val="2"/>
      </rPr>
      <t>-9</t>
    </r>
  </si>
  <si>
    <r>
      <t>4.39x10</t>
    </r>
    <r>
      <rPr>
        <vertAlign val="superscript"/>
        <sz val="11"/>
        <color rgb="FF000000"/>
        <rFont val="Helvetica"/>
        <family val="2"/>
      </rPr>
      <t>-9</t>
    </r>
  </si>
  <si>
    <r>
      <t>1.29x10</t>
    </r>
    <r>
      <rPr>
        <vertAlign val="superscript"/>
        <sz val="11"/>
        <color rgb="FF000000"/>
        <rFont val="Helvetica"/>
        <family val="2"/>
      </rPr>
      <t>-8</t>
    </r>
  </si>
  <si>
    <r>
      <t>1.94x10</t>
    </r>
    <r>
      <rPr>
        <vertAlign val="superscript"/>
        <sz val="11"/>
        <color rgb="FF000000"/>
        <rFont val="Helvetica"/>
        <family val="2"/>
      </rPr>
      <t>-9</t>
    </r>
  </si>
  <si>
    <r>
      <t>2.67x10</t>
    </r>
    <r>
      <rPr>
        <vertAlign val="superscript"/>
        <sz val="11"/>
        <color rgb="FF000000"/>
        <rFont val="Helvetica"/>
        <family val="2"/>
      </rPr>
      <t>-9</t>
    </r>
  </si>
  <si>
    <r>
      <t>2.51x10</t>
    </r>
    <r>
      <rPr>
        <vertAlign val="superscript"/>
        <sz val="11"/>
        <color rgb="FF000000"/>
        <rFont val="Helvetica"/>
        <family val="2"/>
      </rPr>
      <t>-9</t>
    </r>
  </si>
  <si>
    <r>
      <t>1.69x10</t>
    </r>
    <r>
      <rPr>
        <vertAlign val="superscript"/>
        <sz val="11"/>
        <color rgb="FF000000"/>
        <rFont val="Helvetica"/>
        <family val="2"/>
      </rPr>
      <t>-9</t>
    </r>
  </si>
  <si>
    <r>
      <t>3.20x10</t>
    </r>
    <r>
      <rPr>
        <vertAlign val="superscript"/>
        <sz val="11"/>
        <color rgb="FF000000"/>
        <rFont val="Helvetica"/>
        <family val="2"/>
      </rPr>
      <t>-8</t>
    </r>
  </si>
  <si>
    <r>
      <t>5.24x10</t>
    </r>
    <r>
      <rPr>
        <vertAlign val="superscript"/>
        <sz val="11"/>
        <color rgb="FF000000"/>
        <rFont val="Helvetica"/>
        <family val="2"/>
      </rPr>
      <t>-9</t>
    </r>
  </si>
  <si>
    <r>
      <t>3.37x10</t>
    </r>
    <r>
      <rPr>
        <vertAlign val="superscript"/>
        <sz val="11"/>
        <color rgb="FF000000"/>
        <rFont val="Helvetica"/>
        <family val="2"/>
      </rPr>
      <t>-9</t>
    </r>
  </si>
  <si>
    <r>
      <t>7.65x10</t>
    </r>
    <r>
      <rPr>
        <vertAlign val="superscript"/>
        <sz val="11"/>
        <color rgb="FF000000"/>
        <rFont val="Helvetica"/>
        <family val="2"/>
      </rPr>
      <t>-9</t>
    </r>
  </si>
  <si>
    <r>
      <t>4.82x10</t>
    </r>
    <r>
      <rPr>
        <vertAlign val="superscript"/>
        <sz val="11"/>
        <color rgb="FF000000"/>
        <rFont val="Helvetica"/>
        <family val="2"/>
      </rPr>
      <t>-9</t>
    </r>
  </si>
  <si>
    <r>
      <t>3.25x10</t>
    </r>
    <r>
      <rPr>
        <vertAlign val="superscript"/>
        <sz val="11"/>
        <color rgb="FF000000"/>
        <rFont val="Helvetica"/>
        <family val="2"/>
      </rPr>
      <t>-9</t>
    </r>
  </si>
  <si>
    <r>
      <t>6.77x10</t>
    </r>
    <r>
      <rPr>
        <vertAlign val="superscript"/>
        <sz val="11"/>
        <color rgb="FF000000"/>
        <rFont val="Helvetica"/>
        <family val="2"/>
      </rPr>
      <t>-9</t>
    </r>
  </si>
  <si>
    <r>
      <t>7.17x10</t>
    </r>
    <r>
      <rPr>
        <vertAlign val="superscript"/>
        <sz val="11"/>
        <color rgb="FF000000"/>
        <rFont val="Helvetica"/>
        <family val="2"/>
      </rPr>
      <t>-9</t>
    </r>
  </si>
  <si>
    <r>
      <t>1.43x10</t>
    </r>
    <r>
      <rPr>
        <vertAlign val="superscript"/>
        <sz val="11"/>
        <color rgb="FF000000"/>
        <rFont val="Helvetica"/>
        <family val="2"/>
      </rPr>
      <t>-8</t>
    </r>
  </si>
  <si>
    <r>
      <t>9.34x10</t>
    </r>
    <r>
      <rPr>
        <vertAlign val="superscript"/>
        <sz val="11"/>
        <color rgb="FF000000"/>
        <rFont val="Helvetica"/>
        <family val="2"/>
      </rPr>
      <t>-9</t>
    </r>
  </si>
  <si>
    <r>
      <t>3.72x10</t>
    </r>
    <r>
      <rPr>
        <vertAlign val="superscript"/>
        <sz val="11"/>
        <color rgb="FF000000"/>
        <rFont val="Helvetica"/>
        <family val="2"/>
      </rPr>
      <t>-9</t>
    </r>
  </si>
  <si>
    <r>
      <t>5.32x10</t>
    </r>
    <r>
      <rPr>
        <vertAlign val="superscript"/>
        <sz val="11"/>
        <color rgb="FF000000"/>
        <rFont val="Helvetica"/>
        <family val="2"/>
      </rPr>
      <t>-9</t>
    </r>
  </si>
  <si>
    <r>
      <t>6.37x10</t>
    </r>
    <r>
      <rPr>
        <vertAlign val="superscript"/>
        <sz val="11"/>
        <color rgb="FF000000"/>
        <rFont val="Helvetica"/>
        <family val="2"/>
      </rPr>
      <t>-9</t>
    </r>
  </si>
  <si>
    <r>
      <t>4.12x10</t>
    </r>
    <r>
      <rPr>
        <vertAlign val="superscript"/>
        <sz val="11"/>
        <color rgb="FF000000"/>
        <rFont val="Helvetica"/>
        <family val="2"/>
      </rPr>
      <t>-9</t>
    </r>
  </si>
  <si>
    <r>
      <t>9.26x10</t>
    </r>
    <r>
      <rPr>
        <vertAlign val="superscript"/>
        <sz val="11"/>
        <color rgb="FF000000"/>
        <rFont val="Helvetica"/>
        <family val="2"/>
      </rPr>
      <t>-9</t>
    </r>
  </si>
  <si>
    <r>
      <t>5.82x10</t>
    </r>
    <r>
      <rPr>
        <vertAlign val="superscript"/>
        <sz val="11"/>
        <color rgb="FF000000"/>
        <rFont val="Helvetica"/>
        <family val="2"/>
      </rPr>
      <t>-9</t>
    </r>
  </si>
  <si>
    <r>
      <t>3.54x10</t>
    </r>
    <r>
      <rPr>
        <vertAlign val="superscript"/>
        <sz val="11"/>
        <color rgb="FF000000"/>
        <rFont val="Helvetica"/>
        <family val="2"/>
      </rPr>
      <t>-9</t>
    </r>
  </si>
  <si>
    <r>
      <t>8.85x10</t>
    </r>
    <r>
      <rPr>
        <vertAlign val="superscript"/>
        <sz val="11"/>
        <color rgb="FF000000"/>
        <rFont val="Helvetica"/>
        <family val="2"/>
      </rPr>
      <t>-9</t>
    </r>
  </si>
  <si>
    <r>
      <t>4.38x10</t>
    </r>
    <r>
      <rPr>
        <vertAlign val="superscript"/>
        <sz val="11"/>
        <color rgb="FF000000"/>
        <rFont val="Helvetica"/>
        <family val="2"/>
      </rPr>
      <t>-9</t>
    </r>
  </si>
  <si>
    <r>
      <t>2.75x10</t>
    </r>
    <r>
      <rPr>
        <vertAlign val="superscript"/>
        <sz val="11"/>
        <color rgb="FF000000"/>
        <rFont val="Helvetica"/>
        <family val="2"/>
      </rPr>
      <t>-9</t>
    </r>
  </si>
  <si>
    <r>
      <t>6.51x10</t>
    </r>
    <r>
      <rPr>
        <vertAlign val="superscript"/>
        <sz val="11"/>
        <color rgb="FF000000"/>
        <rFont val="Helvetica"/>
        <family val="2"/>
      </rPr>
      <t>-9</t>
    </r>
  </si>
  <si>
    <r>
      <t>1.28x10</t>
    </r>
    <r>
      <rPr>
        <vertAlign val="superscript"/>
        <sz val="11"/>
        <color rgb="FF000000"/>
        <rFont val="Helvetica"/>
        <family val="2"/>
      </rPr>
      <t>-9</t>
    </r>
  </si>
  <si>
    <r>
      <t>7.43x10</t>
    </r>
    <r>
      <rPr>
        <vertAlign val="superscript"/>
        <sz val="11"/>
        <color rgb="FF000000"/>
        <rFont val="Helvetica"/>
        <family val="2"/>
      </rPr>
      <t>-10</t>
    </r>
  </si>
  <si>
    <r>
      <t>3.33x10</t>
    </r>
    <r>
      <rPr>
        <vertAlign val="superscript"/>
        <sz val="11"/>
        <color rgb="FF000000"/>
        <rFont val="Helvetica"/>
        <family val="2"/>
      </rPr>
      <t>-9</t>
    </r>
  </si>
  <si>
    <r>
      <t>2.47x10</t>
    </r>
    <r>
      <rPr>
        <vertAlign val="superscript"/>
        <sz val="11"/>
        <color rgb="FF000000"/>
        <rFont val="Helvetica"/>
        <family val="2"/>
      </rPr>
      <t>-9</t>
    </r>
  </si>
  <si>
    <r>
      <t>4.35x10</t>
    </r>
    <r>
      <rPr>
        <vertAlign val="superscript"/>
        <sz val="11"/>
        <color rgb="FF000000"/>
        <rFont val="Helvetica"/>
        <family val="2"/>
      </rPr>
      <t>-9</t>
    </r>
  </si>
  <si>
    <r>
      <t>2.53x10</t>
    </r>
    <r>
      <rPr>
        <vertAlign val="superscript"/>
        <sz val="11"/>
        <color rgb="FF000000"/>
        <rFont val="Helvetica"/>
        <family val="2"/>
      </rPr>
      <t>-9</t>
    </r>
  </si>
  <si>
    <r>
      <t>3.71x10</t>
    </r>
    <r>
      <rPr>
        <vertAlign val="superscript"/>
        <sz val="11"/>
        <color rgb="FF000000"/>
        <rFont val="Helvetica"/>
        <family val="2"/>
      </rPr>
      <t>-9</t>
    </r>
  </si>
  <si>
    <r>
      <t>1.48x10</t>
    </r>
    <r>
      <rPr>
        <vertAlign val="superscript"/>
        <sz val="11"/>
        <color rgb="FF000000"/>
        <rFont val="Helvetica"/>
        <family val="2"/>
      </rPr>
      <t>-9</t>
    </r>
  </si>
  <si>
    <r>
      <t>5.98x10</t>
    </r>
    <r>
      <rPr>
        <vertAlign val="superscript"/>
        <sz val="11"/>
        <color rgb="FF000000"/>
        <rFont val="Helvetica"/>
        <family val="2"/>
      </rPr>
      <t>-9</t>
    </r>
  </si>
  <si>
    <r>
      <t>2.20x10</t>
    </r>
    <r>
      <rPr>
        <vertAlign val="superscript"/>
        <sz val="11"/>
        <color rgb="FF000000"/>
        <rFont val="Helvetica"/>
        <family val="2"/>
      </rPr>
      <t>-9</t>
    </r>
  </si>
  <si>
    <r>
      <t>3.68x10</t>
    </r>
    <r>
      <rPr>
        <vertAlign val="superscript"/>
        <sz val="11"/>
        <color rgb="FF000000"/>
        <rFont val="Helvetica"/>
        <family val="2"/>
      </rPr>
      <t>-9</t>
    </r>
  </si>
  <si>
    <r>
      <t>2.11x10</t>
    </r>
    <r>
      <rPr>
        <vertAlign val="superscript"/>
        <sz val="11"/>
        <color rgb="FF000000"/>
        <rFont val="Helvetica"/>
        <family val="2"/>
      </rPr>
      <t>-9</t>
    </r>
  </si>
  <si>
    <r>
      <t>5.85x10</t>
    </r>
    <r>
      <rPr>
        <vertAlign val="superscript"/>
        <sz val="11"/>
        <color rgb="FF000000"/>
        <rFont val="Helvetica"/>
        <family val="2"/>
      </rPr>
      <t>-10</t>
    </r>
  </si>
  <si>
    <r>
      <t>4.02x10</t>
    </r>
    <r>
      <rPr>
        <vertAlign val="superscript"/>
        <sz val="11"/>
        <color rgb="FF000000"/>
        <rFont val="Helvetica"/>
        <family val="2"/>
      </rPr>
      <t>-9</t>
    </r>
  </si>
  <si>
    <r>
      <t>2.94x10</t>
    </r>
    <r>
      <rPr>
        <vertAlign val="superscript"/>
        <sz val="11"/>
        <color rgb="FF000000"/>
        <rFont val="Helvetica"/>
        <family val="2"/>
      </rPr>
      <t>-9</t>
    </r>
  </si>
  <si>
    <r>
      <t>4.12x10</t>
    </r>
    <r>
      <rPr>
        <vertAlign val="superscript"/>
        <sz val="11"/>
        <color rgb="FF000000"/>
        <rFont val="Helvetica"/>
        <family val="2"/>
      </rPr>
      <t>-8</t>
    </r>
  </si>
  <si>
    <r>
      <t>5.46x10</t>
    </r>
    <r>
      <rPr>
        <vertAlign val="superscript"/>
        <sz val="11"/>
        <color rgb="FF000000"/>
        <rFont val="Helvetica"/>
        <family val="2"/>
      </rPr>
      <t>-8</t>
    </r>
  </si>
  <si>
    <r>
      <t>3.70x10</t>
    </r>
    <r>
      <rPr>
        <vertAlign val="superscript"/>
        <sz val="11"/>
        <color rgb="FF000000"/>
        <rFont val="Helvetica"/>
        <family val="2"/>
      </rPr>
      <t>-8</t>
    </r>
  </si>
  <si>
    <r>
      <t>3.06x10</t>
    </r>
    <r>
      <rPr>
        <vertAlign val="superscript"/>
        <sz val="11"/>
        <color rgb="FF000000"/>
        <rFont val="Helvetica"/>
        <family val="2"/>
      </rPr>
      <t>-8</t>
    </r>
  </si>
  <si>
    <r>
      <t>4.38x10</t>
    </r>
    <r>
      <rPr>
        <vertAlign val="superscript"/>
        <sz val="11"/>
        <color rgb="FF000000"/>
        <rFont val="Helvetica"/>
        <family val="2"/>
      </rPr>
      <t>-8</t>
    </r>
  </si>
  <si>
    <r>
      <t>4.73x10</t>
    </r>
    <r>
      <rPr>
        <vertAlign val="superscript"/>
        <sz val="11"/>
        <color rgb="FF000000"/>
        <rFont val="Helvetica"/>
        <family val="2"/>
      </rPr>
      <t>-9</t>
    </r>
  </si>
  <si>
    <r>
      <t>3.26x10</t>
    </r>
    <r>
      <rPr>
        <vertAlign val="superscript"/>
        <sz val="11"/>
        <color rgb="FF000000"/>
        <rFont val="Helvetica"/>
        <family val="2"/>
      </rPr>
      <t>-9</t>
    </r>
  </si>
  <si>
    <r>
      <t>2.28x10</t>
    </r>
    <r>
      <rPr>
        <vertAlign val="superscript"/>
        <sz val="11"/>
        <color rgb="FF000000"/>
        <rFont val="Helvetica"/>
        <family val="2"/>
      </rPr>
      <t>-9</t>
    </r>
  </si>
  <si>
    <r>
      <t>2.48x10</t>
    </r>
    <r>
      <rPr>
        <vertAlign val="superscript"/>
        <sz val="11"/>
        <color rgb="FF000000"/>
        <rFont val="Helvetica"/>
        <family val="2"/>
      </rPr>
      <t>-9</t>
    </r>
  </si>
  <si>
    <r>
      <t>1.59x10</t>
    </r>
    <r>
      <rPr>
        <vertAlign val="superscript"/>
        <sz val="11"/>
        <color rgb="FF000000"/>
        <rFont val="Helvetica"/>
        <family val="2"/>
      </rPr>
      <t>-9</t>
    </r>
  </si>
  <si>
    <r>
      <t>1.12x10</t>
    </r>
    <r>
      <rPr>
        <vertAlign val="superscript"/>
        <sz val="11"/>
        <color rgb="FF000000"/>
        <rFont val="Helvetica"/>
        <family val="2"/>
      </rPr>
      <t>-9</t>
    </r>
  </si>
  <si>
    <r>
      <t>2.90x10</t>
    </r>
    <r>
      <rPr>
        <vertAlign val="superscript"/>
        <sz val="11"/>
        <color rgb="FF000000"/>
        <rFont val="Helvetica"/>
        <family val="2"/>
      </rPr>
      <t>-9</t>
    </r>
  </si>
  <si>
    <r>
      <t>2.54x10</t>
    </r>
    <r>
      <rPr>
        <vertAlign val="superscript"/>
        <sz val="11"/>
        <color rgb="FF000000"/>
        <rFont val="Helvetica"/>
        <family val="2"/>
      </rPr>
      <t>-9</t>
    </r>
  </si>
  <si>
    <r>
      <t>5.88x10</t>
    </r>
    <r>
      <rPr>
        <vertAlign val="superscript"/>
        <sz val="11"/>
        <color rgb="FF000000"/>
        <rFont val="Helvetica"/>
        <family val="2"/>
      </rPr>
      <t>-9</t>
    </r>
  </si>
  <si>
    <r>
      <t>2.47x10</t>
    </r>
    <r>
      <rPr>
        <vertAlign val="superscript"/>
        <sz val="11"/>
        <color rgb="FF000000"/>
        <rFont val="Helvetica"/>
        <family val="2"/>
      </rPr>
      <t>-7</t>
    </r>
  </si>
  <si>
    <r>
      <t>1.54x10</t>
    </r>
    <r>
      <rPr>
        <vertAlign val="superscript"/>
        <sz val="11"/>
        <color rgb="FF000000"/>
        <rFont val="Helvetica"/>
        <family val="2"/>
      </rPr>
      <t>-7</t>
    </r>
  </si>
  <si>
    <r>
      <t>3.71x10</t>
    </r>
    <r>
      <rPr>
        <vertAlign val="superscript"/>
        <sz val="11"/>
        <color rgb="FF000000"/>
        <rFont val="Helvetica"/>
        <family val="2"/>
      </rPr>
      <t>-7</t>
    </r>
  </si>
  <si>
    <r>
      <t>6.60x10</t>
    </r>
    <r>
      <rPr>
        <vertAlign val="superscript"/>
        <sz val="11"/>
        <color rgb="FF000000"/>
        <rFont val="Helvetica"/>
        <family val="2"/>
      </rPr>
      <t>-9</t>
    </r>
  </si>
  <si>
    <r>
      <t>1.05x10</t>
    </r>
    <r>
      <rPr>
        <vertAlign val="superscript"/>
        <sz val="11"/>
        <color rgb="FF000000"/>
        <rFont val="Helvetica"/>
        <family val="2"/>
      </rPr>
      <t>-9</t>
    </r>
  </si>
  <si>
    <r>
      <t>6.00x10</t>
    </r>
    <r>
      <rPr>
        <vertAlign val="superscript"/>
        <sz val="11"/>
        <color rgb="FF000000"/>
        <rFont val="Helvetica"/>
        <family val="2"/>
      </rPr>
      <t>-11</t>
    </r>
  </si>
  <si>
    <r>
      <t>7.47x10</t>
    </r>
    <r>
      <rPr>
        <vertAlign val="superscript"/>
        <sz val="11"/>
        <color rgb="FF000000"/>
        <rFont val="Helvetica"/>
        <family val="2"/>
      </rPr>
      <t>-9</t>
    </r>
  </si>
  <si>
    <r>
      <t>5.27x10</t>
    </r>
    <r>
      <rPr>
        <vertAlign val="superscript"/>
        <sz val="11"/>
        <color rgb="FF000000"/>
        <rFont val="Helvetica"/>
        <family val="2"/>
      </rPr>
      <t>-9</t>
    </r>
  </si>
  <si>
    <r>
      <t>5.25x10</t>
    </r>
    <r>
      <rPr>
        <vertAlign val="superscript"/>
        <sz val="11"/>
        <color rgb="FF000000"/>
        <rFont val="Helvetica"/>
        <family val="2"/>
      </rPr>
      <t>-9</t>
    </r>
  </si>
  <si>
    <r>
      <t>3.67x10</t>
    </r>
    <r>
      <rPr>
        <vertAlign val="superscript"/>
        <sz val="11"/>
        <color rgb="FF000000"/>
        <rFont val="Helvetica"/>
        <family val="2"/>
      </rPr>
      <t>-9</t>
    </r>
  </si>
  <si>
    <r>
      <t>1.75x10</t>
    </r>
    <r>
      <rPr>
        <vertAlign val="superscript"/>
        <sz val="11"/>
        <color rgb="FF000000"/>
        <rFont val="Helvetica"/>
        <family val="2"/>
      </rPr>
      <t>-9</t>
    </r>
  </si>
  <si>
    <r>
      <t>2.92x10</t>
    </r>
    <r>
      <rPr>
        <vertAlign val="superscript"/>
        <sz val="11"/>
        <color rgb="FF000000"/>
        <rFont val="Helvetica"/>
        <family val="2"/>
      </rPr>
      <t>-10</t>
    </r>
  </si>
  <si>
    <r>
      <t>5.52x10</t>
    </r>
    <r>
      <rPr>
        <vertAlign val="superscript"/>
        <sz val="11"/>
        <color rgb="FF000000"/>
        <rFont val="Helvetica"/>
        <family val="2"/>
      </rPr>
      <t>-9</t>
    </r>
  </si>
  <si>
    <r>
      <t>2.25x10</t>
    </r>
    <r>
      <rPr>
        <vertAlign val="superscript"/>
        <sz val="11"/>
        <color rgb="FF000000"/>
        <rFont val="Helvetica"/>
        <family val="2"/>
      </rPr>
      <t>-9</t>
    </r>
  </si>
  <si>
    <r>
      <t>1.51x10</t>
    </r>
    <r>
      <rPr>
        <vertAlign val="superscript"/>
        <sz val="11"/>
        <color rgb="FF000000"/>
        <rFont val="Helvetica"/>
        <family val="2"/>
      </rPr>
      <t>-9</t>
    </r>
  </si>
  <si>
    <r>
      <t>3.85x10</t>
    </r>
    <r>
      <rPr>
        <vertAlign val="superscript"/>
        <sz val="11"/>
        <color rgb="FF000000"/>
        <rFont val="Helvetica"/>
        <family val="2"/>
      </rPr>
      <t>-9</t>
    </r>
  </si>
  <si>
    <r>
      <t>1.01x10</t>
    </r>
    <r>
      <rPr>
        <vertAlign val="superscript"/>
        <sz val="11"/>
        <color rgb="FF000000"/>
        <rFont val="Helvetica"/>
        <family val="2"/>
      </rPr>
      <t>-8</t>
    </r>
  </si>
  <si>
    <r>
      <t>2.69x10</t>
    </r>
    <r>
      <rPr>
        <vertAlign val="superscript"/>
        <sz val="11"/>
        <color rgb="FF000000"/>
        <rFont val="Helvetica"/>
        <family val="2"/>
      </rPr>
      <t>-9</t>
    </r>
  </si>
  <si>
    <r>
      <t>1.68x10</t>
    </r>
    <r>
      <rPr>
        <vertAlign val="superscript"/>
        <sz val="11"/>
        <color rgb="FF000000"/>
        <rFont val="Helvetica"/>
        <family val="2"/>
      </rPr>
      <t>-9</t>
    </r>
  </si>
  <si>
    <r>
      <t>2.42x10</t>
    </r>
    <r>
      <rPr>
        <vertAlign val="superscript"/>
        <sz val="11"/>
        <color rgb="FF000000"/>
        <rFont val="Helvetica"/>
        <family val="2"/>
      </rPr>
      <t>-9</t>
    </r>
  </si>
  <si>
    <r>
      <t>8.52x10</t>
    </r>
    <r>
      <rPr>
        <vertAlign val="superscript"/>
        <sz val="11"/>
        <color rgb="FF000000"/>
        <rFont val="Helvetica"/>
        <family val="2"/>
      </rPr>
      <t>-10</t>
    </r>
  </si>
  <si>
    <r>
      <t>5.92x10</t>
    </r>
    <r>
      <rPr>
        <vertAlign val="superscript"/>
        <sz val="11"/>
        <color rgb="FF000000"/>
        <rFont val="Helvetica"/>
        <family val="2"/>
      </rPr>
      <t>-10</t>
    </r>
  </si>
  <si>
    <r>
      <t>1.47x10</t>
    </r>
    <r>
      <rPr>
        <vertAlign val="superscript"/>
        <sz val="11"/>
        <color rgb="FF000000"/>
        <rFont val="Helvetica"/>
        <family val="2"/>
      </rPr>
      <t>-10</t>
    </r>
  </si>
  <si>
    <r>
      <t>6.21x10</t>
    </r>
    <r>
      <rPr>
        <vertAlign val="superscript"/>
        <sz val="11"/>
        <color rgb="FF000000"/>
        <rFont val="Helvetica"/>
        <family val="2"/>
      </rPr>
      <t>-9</t>
    </r>
  </si>
  <si>
    <r>
      <t>8.75x10</t>
    </r>
    <r>
      <rPr>
        <vertAlign val="superscript"/>
        <sz val="11"/>
        <color rgb="FF000000"/>
        <rFont val="Helvetica"/>
        <family val="2"/>
      </rPr>
      <t>-9</t>
    </r>
  </si>
  <si>
    <r>
      <t>3.74x10</t>
    </r>
    <r>
      <rPr>
        <vertAlign val="superscript"/>
        <sz val="11"/>
        <color rgb="FF000000"/>
        <rFont val="Helvetica"/>
        <family val="2"/>
      </rPr>
      <t>-10</t>
    </r>
  </si>
  <si>
    <r>
      <t>4.42x10</t>
    </r>
    <r>
      <rPr>
        <vertAlign val="superscript"/>
        <sz val="11"/>
        <color rgb="FF000000"/>
        <rFont val="Helvetica"/>
        <family val="2"/>
      </rPr>
      <t>-9</t>
    </r>
  </si>
  <si>
    <r>
      <t>2.78x10</t>
    </r>
    <r>
      <rPr>
        <vertAlign val="superscript"/>
        <sz val="11"/>
        <color rgb="FF000000"/>
        <rFont val="Helvetica"/>
        <family val="2"/>
      </rPr>
      <t>-9</t>
    </r>
  </si>
  <si>
    <r>
      <t>1.80x10</t>
    </r>
    <r>
      <rPr>
        <vertAlign val="superscript"/>
        <sz val="11"/>
        <color rgb="FF000000"/>
        <rFont val="Helvetica"/>
        <family val="2"/>
      </rPr>
      <t>-9</t>
    </r>
  </si>
  <si>
    <r>
      <t>9.99x10</t>
    </r>
    <r>
      <rPr>
        <vertAlign val="superscript"/>
        <sz val="11"/>
        <color rgb="FF000000"/>
        <rFont val="Helvetica"/>
        <family val="2"/>
      </rPr>
      <t>-10</t>
    </r>
  </si>
  <si>
    <r>
      <t>3.88x10</t>
    </r>
    <r>
      <rPr>
        <vertAlign val="superscript"/>
        <sz val="11"/>
        <color rgb="FF000000"/>
        <rFont val="Helvetica"/>
        <family val="2"/>
      </rPr>
      <t>-9</t>
    </r>
  </si>
  <si>
    <r>
      <t>2.73x10</t>
    </r>
    <r>
      <rPr>
        <vertAlign val="superscript"/>
        <sz val="11"/>
        <color rgb="FF000000"/>
        <rFont val="Helvetica"/>
        <family val="2"/>
      </rPr>
      <t>-9</t>
    </r>
  </si>
  <si>
    <r>
      <t>1.62x10</t>
    </r>
    <r>
      <rPr>
        <vertAlign val="superscript"/>
        <sz val="11"/>
        <color rgb="FF000000"/>
        <rFont val="Helvetica"/>
        <family val="2"/>
      </rPr>
      <t>-9</t>
    </r>
  </si>
  <si>
    <r>
      <t>9.06x10</t>
    </r>
    <r>
      <rPr>
        <vertAlign val="superscript"/>
        <sz val="11"/>
        <color rgb="FF000000"/>
        <rFont val="Helvetica"/>
        <family val="2"/>
      </rPr>
      <t>-10</t>
    </r>
  </si>
  <si>
    <r>
      <t>2.64x10</t>
    </r>
    <r>
      <rPr>
        <vertAlign val="superscript"/>
        <sz val="11"/>
        <color rgb="FF000000"/>
        <rFont val="Helvetica"/>
        <family val="2"/>
      </rPr>
      <t>-9</t>
    </r>
  </si>
  <si>
    <r>
      <t>2.27x10</t>
    </r>
    <r>
      <rPr>
        <vertAlign val="superscript"/>
        <sz val="11"/>
        <color rgb="FF000000"/>
        <rFont val="Helvetica"/>
        <family val="2"/>
      </rPr>
      <t>-9</t>
    </r>
  </si>
  <si>
    <r>
      <t>7.00x10</t>
    </r>
    <r>
      <rPr>
        <vertAlign val="superscript"/>
        <sz val="11"/>
        <color rgb="FF000000"/>
        <rFont val="Helvetica"/>
        <family val="2"/>
      </rPr>
      <t>-9</t>
    </r>
  </si>
  <si>
    <r>
      <t>3.08x10</t>
    </r>
    <r>
      <rPr>
        <vertAlign val="superscript"/>
        <sz val="11"/>
        <color rgb="FF000000"/>
        <rFont val="Helvetica"/>
        <family val="2"/>
      </rPr>
      <t>-9</t>
    </r>
  </si>
  <si>
    <r>
      <t>1.83x10</t>
    </r>
    <r>
      <rPr>
        <vertAlign val="superscript"/>
        <sz val="11"/>
        <color rgb="FF000000"/>
        <rFont val="Helvetica"/>
        <family val="2"/>
      </rPr>
      <t>-9</t>
    </r>
  </si>
  <si>
    <r>
      <t>1.76x10</t>
    </r>
    <r>
      <rPr>
        <vertAlign val="superscript"/>
        <sz val="11"/>
        <color rgb="FF000000"/>
        <rFont val="Helvetica"/>
        <family val="2"/>
      </rPr>
      <t>-9</t>
    </r>
  </si>
  <si>
    <r>
      <t>6.13x10</t>
    </r>
    <r>
      <rPr>
        <vertAlign val="superscript"/>
        <sz val="11"/>
        <color rgb="FF000000"/>
        <rFont val="Helvetica"/>
        <family val="2"/>
      </rPr>
      <t>-9</t>
    </r>
  </si>
  <si>
    <r>
      <t>2.08x10</t>
    </r>
    <r>
      <rPr>
        <vertAlign val="superscript"/>
        <sz val="11"/>
        <color rgb="FF000000"/>
        <rFont val="Helvetica"/>
        <family val="2"/>
      </rPr>
      <t>-9</t>
    </r>
  </si>
  <si>
    <r>
      <t>1.26x10</t>
    </r>
    <r>
      <rPr>
        <vertAlign val="superscript"/>
        <sz val="11"/>
        <color rgb="FF000000"/>
        <rFont val="Helvetica"/>
        <family val="2"/>
      </rPr>
      <t>-9</t>
    </r>
  </si>
  <si>
    <r>
      <t>6.17x10</t>
    </r>
    <r>
      <rPr>
        <vertAlign val="superscript"/>
        <sz val="11"/>
        <color rgb="FF000000"/>
        <rFont val="Helvetica"/>
        <family val="2"/>
      </rPr>
      <t>-9</t>
    </r>
  </si>
  <si>
    <r>
      <t>4.18x10</t>
    </r>
    <r>
      <rPr>
        <vertAlign val="superscript"/>
        <sz val="11"/>
        <color rgb="FF000000"/>
        <rFont val="Helvetica"/>
        <family val="2"/>
      </rPr>
      <t>-9</t>
    </r>
  </si>
  <si>
    <r>
      <t>1.21x10</t>
    </r>
    <r>
      <rPr>
        <vertAlign val="superscript"/>
        <sz val="11"/>
        <color rgb="FF000000"/>
        <rFont val="Helvetica"/>
        <family val="2"/>
      </rPr>
      <t>-9</t>
    </r>
  </si>
  <si>
    <r>
      <t>2.61x10</t>
    </r>
    <r>
      <rPr>
        <vertAlign val="superscript"/>
        <sz val="11"/>
        <color rgb="FF000000"/>
        <rFont val="Helvetica"/>
        <family val="2"/>
      </rPr>
      <t>-9</t>
    </r>
  </si>
  <si>
    <r>
      <t>8.34x10</t>
    </r>
    <r>
      <rPr>
        <vertAlign val="superscript"/>
        <sz val="11"/>
        <color rgb="FF000000"/>
        <rFont val="Helvetica"/>
        <family val="2"/>
      </rPr>
      <t>-10</t>
    </r>
  </si>
  <si>
    <r>
      <t>1.81x10</t>
    </r>
    <r>
      <rPr>
        <vertAlign val="superscript"/>
        <sz val="11"/>
        <color rgb="FF000000"/>
        <rFont val="Helvetica"/>
        <family val="2"/>
      </rPr>
      <t>-9</t>
    </r>
  </si>
  <si>
    <r>
      <t>8.58x10</t>
    </r>
    <r>
      <rPr>
        <vertAlign val="superscript"/>
        <sz val="11"/>
        <color rgb="FF000000"/>
        <rFont val="Helvetica"/>
        <family val="2"/>
      </rPr>
      <t>-10</t>
    </r>
  </si>
  <si>
    <r>
      <t>2.58x10</t>
    </r>
    <r>
      <rPr>
        <vertAlign val="superscript"/>
        <sz val="11"/>
        <color rgb="FF000000"/>
        <rFont val="Helvetica"/>
        <family val="2"/>
      </rPr>
      <t>-9</t>
    </r>
  </si>
  <si>
    <r>
      <t>1.27x10</t>
    </r>
    <r>
      <rPr>
        <vertAlign val="superscript"/>
        <sz val="11"/>
        <color rgb="FF000000"/>
        <rFont val="Helvetica"/>
        <family val="2"/>
      </rPr>
      <t>-9</t>
    </r>
  </si>
  <si>
    <r>
      <t>6.69x10</t>
    </r>
    <r>
      <rPr>
        <vertAlign val="superscript"/>
        <sz val="11"/>
        <color rgb="FF000000"/>
        <rFont val="Helvetica"/>
        <family val="2"/>
      </rPr>
      <t>-10</t>
    </r>
  </si>
  <si>
    <r>
      <t>2.12x10</t>
    </r>
    <r>
      <rPr>
        <vertAlign val="superscript"/>
        <sz val="11"/>
        <color rgb="FF000000"/>
        <rFont val="Helvetica"/>
        <family val="2"/>
      </rPr>
      <t>-9</t>
    </r>
  </si>
  <si>
    <r>
      <t>9.31x10</t>
    </r>
    <r>
      <rPr>
        <vertAlign val="superscript"/>
        <sz val="11"/>
        <color rgb="FF000000"/>
        <rFont val="Helvetica"/>
        <family val="2"/>
      </rPr>
      <t>-10</t>
    </r>
  </si>
  <si>
    <r>
      <t>6.05x10</t>
    </r>
    <r>
      <rPr>
        <vertAlign val="superscript"/>
        <sz val="11"/>
        <color rgb="FF000000"/>
        <rFont val="Helvetica"/>
        <family val="2"/>
      </rPr>
      <t>-10</t>
    </r>
  </si>
  <si>
    <r>
      <t>1.35x10</t>
    </r>
    <r>
      <rPr>
        <vertAlign val="superscript"/>
        <sz val="11"/>
        <color rgb="FF000000"/>
        <rFont val="Helvetica"/>
        <family val="2"/>
      </rPr>
      <t>-9</t>
    </r>
  </si>
  <si>
    <r>
      <t>2.70x10</t>
    </r>
    <r>
      <rPr>
        <vertAlign val="superscript"/>
        <sz val="11"/>
        <color rgb="FF000000"/>
        <rFont val="Helvetica"/>
        <family val="2"/>
      </rPr>
      <t>-9</t>
    </r>
  </si>
  <si>
    <r>
      <t>3.83x10</t>
    </r>
    <r>
      <rPr>
        <vertAlign val="superscript"/>
        <sz val="11"/>
        <color rgb="FF000000"/>
        <rFont val="Helvetica"/>
        <family val="2"/>
      </rPr>
      <t>-9</t>
    </r>
  </si>
  <si>
    <r>
      <t>3.74x10</t>
    </r>
    <r>
      <rPr>
        <vertAlign val="superscript"/>
        <sz val="11"/>
        <color rgb="FF000000"/>
        <rFont val="Helvetica"/>
        <family val="2"/>
      </rPr>
      <t>-9</t>
    </r>
  </si>
  <si>
    <r>
      <t>5.17x10</t>
    </r>
    <r>
      <rPr>
        <vertAlign val="superscript"/>
        <sz val="11"/>
        <color rgb="FF000000"/>
        <rFont val="Helvetica"/>
        <family val="2"/>
      </rPr>
      <t>-9</t>
    </r>
  </si>
  <si>
    <r>
      <t>4.80x10</t>
    </r>
    <r>
      <rPr>
        <vertAlign val="superscript"/>
        <sz val="11"/>
        <color rgb="FF000000"/>
        <rFont val="Helvetica"/>
        <family val="2"/>
      </rPr>
      <t>-9</t>
    </r>
  </si>
  <si>
    <r>
      <t>3.46x10</t>
    </r>
    <r>
      <rPr>
        <vertAlign val="superscript"/>
        <sz val="11"/>
        <color rgb="FF000000"/>
        <rFont val="Helvetica"/>
        <family val="2"/>
      </rPr>
      <t>-9</t>
    </r>
  </si>
  <si>
    <r>
      <t>2.41x10</t>
    </r>
    <r>
      <rPr>
        <vertAlign val="superscript"/>
        <sz val="11"/>
        <color rgb="FF000000"/>
        <rFont val="Helvetica"/>
        <family val="2"/>
      </rPr>
      <t>-9</t>
    </r>
  </si>
  <si>
    <r>
      <t>9.02x10</t>
    </r>
    <r>
      <rPr>
        <vertAlign val="superscript"/>
        <sz val="11"/>
        <color rgb="FF000000"/>
        <rFont val="Helvetica"/>
        <family val="2"/>
      </rPr>
      <t>-9</t>
    </r>
  </si>
  <si>
    <r>
      <t>6.46x10</t>
    </r>
    <r>
      <rPr>
        <vertAlign val="superscript"/>
        <sz val="11"/>
        <color rgb="FF000000"/>
        <rFont val="Helvetica"/>
        <family val="2"/>
      </rPr>
      <t>-9</t>
    </r>
  </si>
  <si>
    <r>
      <t>8.66x10</t>
    </r>
    <r>
      <rPr>
        <vertAlign val="superscript"/>
        <sz val="11"/>
        <color rgb="FF000000"/>
        <rFont val="Helvetica"/>
        <family val="2"/>
      </rPr>
      <t>-9</t>
    </r>
  </si>
  <si>
    <r>
      <t>4.09x10</t>
    </r>
    <r>
      <rPr>
        <vertAlign val="superscript"/>
        <sz val="11"/>
        <color rgb="FF000000"/>
        <rFont val="Helvetica"/>
        <family val="2"/>
      </rPr>
      <t>-9</t>
    </r>
  </si>
  <si>
    <r>
      <t>3.05x10</t>
    </r>
    <r>
      <rPr>
        <vertAlign val="superscript"/>
        <sz val="11"/>
        <color rgb="FF000000"/>
        <rFont val="Helvetica"/>
        <family val="2"/>
      </rPr>
      <t>-9</t>
    </r>
  </si>
  <si>
    <r>
      <t>2.06x10</t>
    </r>
    <r>
      <rPr>
        <vertAlign val="superscript"/>
        <sz val="11"/>
        <color rgb="FF000000"/>
        <rFont val="Helvetica"/>
        <family val="2"/>
      </rPr>
      <t>-9</t>
    </r>
  </si>
  <si>
    <r>
      <t>8.63x10</t>
    </r>
    <r>
      <rPr>
        <vertAlign val="superscript"/>
        <sz val="11"/>
        <color rgb="FF000000"/>
        <rFont val="Helvetica"/>
        <family val="2"/>
      </rPr>
      <t>-9</t>
    </r>
  </si>
  <si>
    <r>
      <t>6.40x10</t>
    </r>
    <r>
      <rPr>
        <vertAlign val="superscript"/>
        <sz val="11"/>
        <color rgb="FF000000"/>
        <rFont val="Helvetica"/>
        <family val="2"/>
      </rPr>
      <t>-9</t>
    </r>
  </si>
  <si>
    <r>
      <t>1.95x10</t>
    </r>
    <r>
      <rPr>
        <vertAlign val="superscript"/>
        <sz val="11"/>
        <color rgb="FF000000"/>
        <rFont val="Helvetica"/>
        <family val="2"/>
      </rPr>
      <t>-8</t>
    </r>
  </si>
  <si>
    <r>
      <t>8.06x10</t>
    </r>
    <r>
      <rPr>
        <vertAlign val="superscript"/>
        <sz val="11"/>
        <color rgb="FF000000"/>
        <rFont val="Helvetica"/>
        <family val="2"/>
      </rPr>
      <t>-9</t>
    </r>
  </si>
  <si>
    <r>
      <t>6.15x10</t>
    </r>
    <r>
      <rPr>
        <vertAlign val="superscript"/>
        <sz val="11"/>
        <color rgb="FF000000"/>
        <rFont val="Helvetica"/>
        <family val="2"/>
      </rPr>
      <t>-9</t>
    </r>
  </si>
  <si>
    <r>
      <t>7.12x10</t>
    </r>
    <r>
      <rPr>
        <vertAlign val="superscript"/>
        <sz val="11"/>
        <color rgb="FF000000"/>
        <rFont val="Helvetica"/>
        <family val="2"/>
      </rPr>
      <t>-9</t>
    </r>
  </si>
  <si>
    <r>
      <t>9.36x10</t>
    </r>
    <r>
      <rPr>
        <vertAlign val="superscript"/>
        <sz val="11"/>
        <color rgb="FF000000"/>
        <rFont val="Helvetica"/>
        <family val="2"/>
      </rPr>
      <t>-9</t>
    </r>
  </si>
  <si>
    <r>
      <t>1.68x10</t>
    </r>
    <r>
      <rPr>
        <vertAlign val="superscript"/>
        <sz val="11"/>
        <color rgb="FF000000"/>
        <rFont val="Helvetica"/>
        <family val="2"/>
      </rPr>
      <t>-8</t>
    </r>
  </si>
  <si>
    <r>
      <t>1.35x10</t>
    </r>
    <r>
      <rPr>
        <vertAlign val="superscript"/>
        <sz val="11"/>
        <color rgb="FF000000"/>
        <rFont val="Helvetica"/>
        <family val="2"/>
      </rPr>
      <t>-8</t>
    </r>
  </si>
  <si>
    <r>
      <t>1.65x10</t>
    </r>
    <r>
      <rPr>
        <vertAlign val="superscript"/>
        <sz val="11"/>
        <color rgb="FF000000"/>
        <rFont val="Helvetica"/>
        <family val="2"/>
      </rPr>
      <t>-8</t>
    </r>
  </si>
  <si>
    <r>
      <t>1.86x10</t>
    </r>
    <r>
      <rPr>
        <vertAlign val="superscript"/>
        <sz val="11"/>
        <color rgb="FF000000"/>
        <rFont val="Helvetica"/>
        <family val="2"/>
      </rPr>
      <t>-8</t>
    </r>
  </si>
  <si>
    <r>
      <t>2.23x10</t>
    </r>
    <r>
      <rPr>
        <vertAlign val="superscript"/>
        <sz val="11"/>
        <color rgb="FF000000"/>
        <rFont val="Helvetica"/>
        <family val="2"/>
      </rPr>
      <t>-8</t>
    </r>
  </si>
  <si>
    <r>
      <t>9.96x10</t>
    </r>
    <r>
      <rPr>
        <vertAlign val="superscript"/>
        <sz val="11"/>
        <color rgb="FF000000"/>
        <rFont val="Helvetica"/>
        <family val="2"/>
      </rPr>
      <t>-9</t>
    </r>
  </si>
  <si>
    <r>
      <t>1.63x10</t>
    </r>
    <r>
      <rPr>
        <vertAlign val="superscript"/>
        <sz val="11"/>
        <color rgb="FF000000"/>
        <rFont val="Helvetica"/>
        <family val="2"/>
      </rPr>
      <t>-8</t>
    </r>
  </si>
  <si>
    <r>
      <t>4.71x10</t>
    </r>
    <r>
      <rPr>
        <vertAlign val="superscript"/>
        <sz val="11"/>
        <color rgb="FF000000"/>
        <rFont val="Helvetica"/>
        <family val="2"/>
      </rPr>
      <t>-9</t>
    </r>
  </si>
  <si>
    <r>
      <t>3.39x10</t>
    </r>
    <r>
      <rPr>
        <vertAlign val="superscript"/>
        <sz val="11"/>
        <color rgb="FF000000"/>
        <rFont val="Helvetica"/>
        <family val="2"/>
      </rPr>
      <t>-9</t>
    </r>
  </si>
  <si>
    <r>
      <t>5.13x10</t>
    </r>
    <r>
      <rPr>
        <vertAlign val="superscript"/>
        <sz val="11"/>
        <color rgb="FF000000"/>
        <rFont val="Helvetica"/>
        <family val="2"/>
      </rPr>
      <t>-9</t>
    </r>
  </si>
  <si>
    <r>
      <t>7.22x10</t>
    </r>
    <r>
      <rPr>
        <vertAlign val="superscript"/>
        <sz val="11"/>
        <color rgb="FF000000"/>
        <rFont val="Helvetica"/>
        <family val="2"/>
      </rPr>
      <t>-10</t>
    </r>
  </si>
  <si>
    <r>
      <t>7.22x10</t>
    </r>
    <r>
      <rPr>
        <vertAlign val="superscript"/>
        <sz val="11"/>
        <color rgb="FF000000"/>
        <rFont val="Helvetica"/>
        <family val="2"/>
      </rPr>
      <t>-9</t>
    </r>
  </si>
  <si>
    <r>
      <t>4.34x10</t>
    </r>
    <r>
      <rPr>
        <vertAlign val="superscript"/>
        <sz val="11"/>
        <color rgb="FF000000"/>
        <rFont val="Helvetica"/>
        <family val="2"/>
      </rPr>
      <t>-9</t>
    </r>
  </si>
  <si>
    <r>
      <t>1.11x10</t>
    </r>
    <r>
      <rPr>
        <vertAlign val="superscript"/>
        <sz val="11"/>
        <color rgb="FF000000"/>
        <rFont val="Helvetica"/>
        <family val="2"/>
      </rPr>
      <t>-8</t>
    </r>
  </si>
  <si>
    <r>
      <t>4.04x10</t>
    </r>
    <r>
      <rPr>
        <vertAlign val="superscript"/>
        <sz val="11"/>
        <color rgb="FF000000"/>
        <rFont val="Helvetica"/>
        <family val="2"/>
      </rPr>
      <t>-9</t>
    </r>
  </si>
  <si>
    <r>
      <t>1.01x10</t>
    </r>
    <r>
      <rPr>
        <vertAlign val="superscript"/>
        <sz val="11"/>
        <color rgb="FF000000"/>
        <rFont val="Helvetica"/>
        <family val="2"/>
      </rPr>
      <t>-9</t>
    </r>
  </si>
  <si>
    <r>
      <t>1.69x10</t>
    </r>
    <r>
      <rPr>
        <vertAlign val="superscript"/>
        <sz val="11"/>
        <color rgb="FF000000"/>
        <rFont val="Helvetica"/>
        <family val="2"/>
      </rPr>
      <t>-8</t>
    </r>
  </si>
  <si>
    <r>
      <t>8.83x10</t>
    </r>
    <r>
      <rPr>
        <vertAlign val="superscript"/>
        <sz val="11"/>
        <color rgb="FF000000"/>
        <rFont val="Helvetica"/>
        <family val="2"/>
      </rPr>
      <t>-9</t>
    </r>
  </si>
  <si>
    <r>
      <t>2.89x10</t>
    </r>
    <r>
      <rPr>
        <vertAlign val="superscript"/>
        <sz val="11"/>
        <color rgb="FF000000"/>
        <rFont val="Helvetica"/>
        <family val="2"/>
      </rPr>
      <t>-8</t>
    </r>
  </si>
  <si>
    <r>
      <t>5.04x10</t>
    </r>
    <r>
      <rPr>
        <vertAlign val="superscript"/>
        <sz val="11"/>
        <color rgb="FF000000"/>
        <rFont val="Helvetica"/>
        <family val="2"/>
      </rPr>
      <t>-9</t>
    </r>
  </si>
  <si>
    <r>
      <t>2.17x10</t>
    </r>
    <r>
      <rPr>
        <vertAlign val="superscript"/>
        <sz val="11"/>
        <color rgb="FF000000"/>
        <rFont val="Helvetica"/>
        <family val="2"/>
      </rPr>
      <t>-9</t>
    </r>
  </si>
  <si>
    <r>
      <t>2.23x10</t>
    </r>
    <r>
      <rPr>
        <vertAlign val="superscript"/>
        <sz val="11"/>
        <color rgb="FF000000"/>
        <rFont val="Helvetica"/>
        <family val="2"/>
      </rPr>
      <t>-9</t>
    </r>
  </si>
  <si>
    <r>
      <t>3.70x10</t>
    </r>
    <r>
      <rPr>
        <vertAlign val="superscript"/>
        <sz val="11"/>
        <color rgb="FF000000"/>
        <rFont val="Helvetica"/>
        <family val="2"/>
      </rPr>
      <t>-10</t>
    </r>
  </si>
  <si>
    <r>
      <t>3.99x10</t>
    </r>
    <r>
      <rPr>
        <vertAlign val="superscript"/>
        <sz val="11"/>
        <color rgb="FF000000"/>
        <rFont val="Helvetica"/>
        <family val="2"/>
      </rPr>
      <t>-9</t>
    </r>
  </si>
  <si>
    <r>
      <t>1.72x10</t>
    </r>
    <r>
      <rPr>
        <vertAlign val="superscript"/>
        <sz val="11"/>
        <color rgb="FF000000"/>
        <rFont val="Helvetica"/>
        <family val="2"/>
      </rPr>
      <t>-9</t>
    </r>
  </si>
  <si>
    <r>
      <t>7.69x10</t>
    </r>
    <r>
      <rPr>
        <vertAlign val="superscript"/>
        <sz val="11"/>
        <color rgb="FF000000"/>
        <rFont val="Helvetica"/>
        <family val="2"/>
      </rPr>
      <t>-9</t>
    </r>
  </si>
  <si>
    <r>
      <t>1.03x10</t>
    </r>
    <r>
      <rPr>
        <vertAlign val="superscript"/>
        <sz val="11"/>
        <color rgb="FF000000"/>
        <rFont val="Helvetica"/>
        <family val="2"/>
      </rPr>
      <t>-8</t>
    </r>
  </si>
  <si>
    <r>
      <t>1.46x10</t>
    </r>
    <r>
      <rPr>
        <vertAlign val="superscript"/>
        <sz val="11"/>
        <color rgb="FF000000"/>
        <rFont val="Helvetica"/>
        <family val="2"/>
      </rPr>
      <t>-9</t>
    </r>
  </si>
  <si>
    <r>
      <t>8.37x10</t>
    </r>
    <r>
      <rPr>
        <vertAlign val="superscript"/>
        <sz val="11"/>
        <color rgb="FF000000"/>
        <rFont val="Helvetica"/>
        <family val="2"/>
      </rPr>
      <t>-10</t>
    </r>
  </si>
  <si>
    <r>
      <t>2.33x10</t>
    </r>
    <r>
      <rPr>
        <vertAlign val="superscript"/>
        <sz val="11"/>
        <color rgb="FF000000"/>
        <rFont val="Helvetica"/>
        <family val="2"/>
      </rPr>
      <t>-9</t>
    </r>
  </si>
  <si>
    <r>
      <t>7.69x10</t>
    </r>
    <r>
      <rPr>
        <vertAlign val="superscript"/>
        <sz val="11"/>
        <color rgb="FF000000"/>
        <rFont val="Helvetica"/>
        <family val="2"/>
      </rPr>
      <t>-10</t>
    </r>
  </si>
  <si>
    <r>
      <t>1.02x10</t>
    </r>
    <r>
      <rPr>
        <vertAlign val="superscript"/>
        <sz val="11"/>
        <color rgb="FF000000"/>
        <rFont val="Helvetica"/>
        <family val="2"/>
      </rPr>
      <t>-9</t>
    </r>
  </si>
  <si>
    <r>
      <t>6.44x10</t>
    </r>
    <r>
      <rPr>
        <vertAlign val="superscript"/>
        <sz val="11"/>
        <color rgb="FF000000"/>
        <rFont val="Helvetica"/>
        <family val="2"/>
      </rPr>
      <t>-9</t>
    </r>
  </si>
  <si>
    <r>
      <t>4.11x10</t>
    </r>
    <r>
      <rPr>
        <vertAlign val="superscript"/>
        <sz val="11"/>
        <color rgb="FF000000"/>
        <rFont val="Helvetica"/>
        <family val="2"/>
      </rPr>
      <t>-9</t>
    </r>
  </si>
  <si>
    <r>
      <t>9.47x10</t>
    </r>
    <r>
      <rPr>
        <vertAlign val="superscript"/>
        <sz val="11"/>
        <color rgb="FF000000"/>
        <rFont val="Helvetica"/>
        <family val="2"/>
      </rPr>
      <t>-9</t>
    </r>
  </si>
  <si>
    <r>
      <t>3.31x10</t>
    </r>
    <r>
      <rPr>
        <vertAlign val="superscript"/>
        <sz val="11"/>
        <color rgb="FF000000"/>
        <rFont val="Helvetica"/>
        <family val="2"/>
      </rPr>
      <t>-9</t>
    </r>
  </si>
  <si>
    <r>
      <t>2.07x10</t>
    </r>
    <r>
      <rPr>
        <vertAlign val="superscript"/>
        <sz val="11"/>
        <color rgb="FF000000"/>
        <rFont val="Helvetica"/>
        <family val="2"/>
      </rPr>
      <t>-9</t>
    </r>
  </si>
  <si>
    <r>
      <t>2.51x10</t>
    </r>
    <r>
      <rPr>
        <vertAlign val="superscript"/>
        <sz val="11"/>
        <color rgb="FF000000"/>
        <rFont val="Helvetica"/>
        <family val="2"/>
      </rPr>
      <t>-10</t>
    </r>
  </si>
  <si>
    <r>
      <t>3.38x10</t>
    </r>
    <r>
      <rPr>
        <vertAlign val="superscript"/>
        <sz val="11"/>
        <color rgb="FF000000"/>
        <rFont val="Helvetica"/>
        <family val="2"/>
      </rPr>
      <t>-11</t>
    </r>
  </si>
  <si>
    <r>
      <t>3.48x10</t>
    </r>
    <r>
      <rPr>
        <vertAlign val="superscript"/>
        <sz val="11"/>
        <color rgb="FF000000"/>
        <rFont val="Helvetica"/>
        <family val="2"/>
      </rPr>
      <t>-9</t>
    </r>
  </si>
  <si>
    <r>
      <t>1.08x10</t>
    </r>
    <r>
      <rPr>
        <vertAlign val="superscript"/>
        <sz val="11"/>
        <color rgb="FF000000"/>
        <rFont val="Helvetica"/>
        <family val="2"/>
      </rPr>
      <t>-9</t>
    </r>
  </si>
  <si>
    <r>
      <t>7.62x10</t>
    </r>
    <r>
      <rPr>
        <vertAlign val="superscript"/>
        <sz val="11"/>
        <color rgb="FF000000"/>
        <rFont val="Helvetica"/>
        <family val="2"/>
      </rPr>
      <t>-10</t>
    </r>
  </si>
  <si>
    <r>
      <t>4.07x10</t>
    </r>
    <r>
      <rPr>
        <vertAlign val="superscript"/>
        <sz val="11"/>
        <color rgb="FF000000"/>
        <rFont val="Helvetica"/>
        <family val="2"/>
      </rPr>
      <t>-9</t>
    </r>
  </si>
  <si>
    <r>
      <t>1.23x10</t>
    </r>
    <r>
      <rPr>
        <vertAlign val="superscript"/>
        <sz val="11"/>
        <color rgb="FF000000"/>
        <rFont val="Helvetica"/>
        <family val="2"/>
      </rPr>
      <t>-9</t>
    </r>
  </si>
  <si>
    <r>
      <t>4.68x10</t>
    </r>
    <r>
      <rPr>
        <vertAlign val="superscript"/>
        <sz val="11"/>
        <color rgb="FF000000"/>
        <rFont val="Helvetica"/>
        <family val="2"/>
      </rPr>
      <t>-9</t>
    </r>
  </si>
  <si>
    <r>
      <t>3.43x10</t>
    </r>
    <r>
      <rPr>
        <vertAlign val="superscript"/>
        <sz val="11"/>
        <color rgb="FF000000"/>
        <rFont val="Helvetica"/>
        <family val="2"/>
      </rPr>
      <t>-9</t>
    </r>
  </si>
  <si>
    <r>
      <t>6.14x10</t>
    </r>
    <r>
      <rPr>
        <vertAlign val="superscript"/>
        <sz val="11"/>
        <color rgb="FF000000"/>
        <rFont val="Helvetica"/>
        <family val="2"/>
      </rPr>
      <t>-9</t>
    </r>
  </si>
  <si>
    <r>
      <t>4.82x10</t>
    </r>
    <r>
      <rPr>
        <vertAlign val="superscript"/>
        <sz val="11"/>
        <color rgb="FF000000"/>
        <rFont val="Helvetica"/>
        <family val="2"/>
      </rPr>
      <t>-10</t>
    </r>
  </si>
  <si>
    <r>
      <t>6.23x10</t>
    </r>
    <r>
      <rPr>
        <vertAlign val="superscript"/>
        <sz val="11"/>
        <color rgb="FF000000"/>
        <rFont val="Helvetica"/>
        <family val="2"/>
      </rPr>
      <t>-11</t>
    </r>
  </si>
  <si>
    <r>
      <t>2.03x10</t>
    </r>
    <r>
      <rPr>
        <vertAlign val="superscript"/>
        <sz val="11"/>
        <color rgb="FF000000"/>
        <rFont val="Helvetica"/>
        <family val="2"/>
      </rPr>
      <t>-9</t>
    </r>
  </si>
  <si>
    <r>
      <t>4.23x10</t>
    </r>
    <r>
      <rPr>
        <vertAlign val="superscript"/>
        <sz val="11"/>
        <color rgb="FF000000"/>
        <rFont val="Helvetica"/>
        <family val="2"/>
      </rPr>
      <t>-10</t>
    </r>
  </si>
  <si>
    <r>
      <t>1.74x10</t>
    </r>
    <r>
      <rPr>
        <vertAlign val="superscript"/>
        <sz val="11"/>
        <color rgb="FF000000"/>
        <rFont val="Helvetica"/>
        <family val="2"/>
      </rPr>
      <t>-9</t>
    </r>
  </si>
  <si>
    <r>
      <t>6.09x10</t>
    </r>
    <r>
      <rPr>
        <vertAlign val="superscript"/>
        <sz val="11"/>
        <color rgb="FF000000"/>
        <rFont val="Helvetica"/>
        <family val="2"/>
      </rPr>
      <t>-10</t>
    </r>
  </si>
  <si>
    <r>
      <t>1.24x10</t>
    </r>
    <r>
      <rPr>
        <vertAlign val="superscript"/>
        <sz val="11"/>
        <color rgb="FF000000"/>
        <rFont val="Helvetica"/>
        <family val="2"/>
      </rPr>
      <t>-9</t>
    </r>
  </si>
  <si>
    <r>
      <t>7.03x10</t>
    </r>
    <r>
      <rPr>
        <vertAlign val="superscript"/>
        <sz val="11"/>
        <color rgb="FF000000"/>
        <rFont val="Helvetica"/>
        <family val="2"/>
      </rPr>
      <t>-10</t>
    </r>
  </si>
  <si>
    <r>
      <t>2.00x10</t>
    </r>
    <r>
      <rPr>
        <vertAlign val="superscript"/>
        <sz val="11"/>
        <color rgb="FF000000"/>
        <rFont val="Helvetica"/>
        <family val="2"/>
      </rPr>
      <t>-9</t>
    </r>
  </si>
  <si>
    <r>
      <t>4.61x10</t>
    </r>
    <r>
      <rPr>
        <vertAlign val="superscript"/>
        <sz val="11"/>
        <color rgb="FF000000"/>
        <rFont val="Helvetica"/>
        <family val="2"/>
      </rPr>
      <t>-8</t>
    </r>
  </si>
  <si>
    <r>
      <t>4.29x10</t>
    </r>
    <r>
      <rPr>
        <vertAlign val="superscript"/>
        <sz val="11"/>
        <color rgb="FF000000"/>
        <rFont val="Helvetica"/>
        <family val="2"/>
      </rPr>
      <t>-8</t>
    </r>
  </si>
  <si>
    <r>
      <t>3.62x10</t>
    </r>
    <r>
      <rPr>
        <vertAlign val="superscript"/>
        <sz val="11"/>
        <color rgb="FF000000"/>
        <rFont val="Helvetica"/>
        <family val="2"/>
      </rPr>
      <t>-8</t>
    </r>
  </si>
  <si>
    <r>
      <t>5.00x10</t>
    </r>
    <r>
      <rPr>
        <vertAlign val="superscript"/>
        <sz val="11"/>
        <color rgb="FF000000"/>
        <rFont val="Helvetica"/>
        <family val="2"/>
      </rPr>
      <t>-8</t>
    </r>
  </si>
  <si>
    <r>
      <t>3.12x10</t>
    </r>
    <r>
      <rPr>
        <vertAlign val="superscript"/>
        <sz val="11"/>
        <color rgb="FF000000"/>
        <rFont val="Helvetica"/>
        <family val="2"/>
      </rPr>
      <t>-8</t>
    </r>
  </si>
  <si>
    <r>
      <t>2.50x10</t>
    </r>
    <r>
      <rPr>
        <vertAlign val="superscript"/>
        <sz val="11"/>
        <color rgb="FF000000"/>
        <rFont val="Helvetica"/>
        <family val="2"/>
      </rPr>
      <t>-8</t>
    </r>
  </si>
  <si>
    <r>
      <t>3.81x10</t>
    </r>
    <r>
      <rPr>
        <vertAlign val="superscript"/>
        <sz val="11"/>
        <color rgb="FF000000"/>
        <rFont val="Helvetica"/>
        <family val="2"/>
      </rPr>
      <t>-8</t>
    </r>
  </si>
  <si>
    <r>
      <t>3.16x10</t>
    </r>
    <r>
      <rPr>
        <vertAlign val="superscript"/>
        <sz val="11"/>
        <color rgb="FF000000"/>
        <rFont val="Helvetica"/>
        <family val="2"/>
      </rPr>
      <t>-9</t>
    </r>
  </si>
  <si>
    <r>
      <t>2.16x10</t>
    </r>
    <r>
      <rPr>
        <vertAlign val="superscript"/>
        <sz val="11"/>
        <color rgb="FF000000"/>
        <rFont val="Helvetica"/>
        <family val="2"/>
      </rPr>
      <t>-9</t>
    </r>
  </si>
  <si>
    <r>
      <t>3.01x10</t>
    </r>
    <r>
      <rPr>
        <vertAlign val="superscript"/>
        <sz val="11"/>
        <color rgb="FF000000"/>
        <rFont val="Helvetica"/>
        <family val="2"/>
      </rPr>
      <t>-9</t>
    </r>
  </si>
  <si>
    <r>
      <t>2.19x10</t>
    </r>
    <r>
      <rPr>
        <vertAlign val="superscript"/>
        <sz val="11"/>
        <color rgb="FF000000"/>
        <rFont val="Helvetica"/>
        <family val="2"/>
      </rPr>
      <t>-9</t>
    </r>
  </si>
  <si>
    <r>
      <t>3.98x10</t>
    </r>
    <r>
      <rPr>
        <vertAlign val="superscript"/>
        <sz val="11"/>
        <color rgb="FF000000"/>
        <rFont val="Helvetica"/>
        <family val="2"/>
      </rPr>
      <t>-9</t>
    </r>
  </si>
  <si>
    <r>
      <t>7.05x10</t>
    </r>
    <r>
      <rPr>
        <vertAlign val="superscript"/>
        <sz val="11"/>
        <color rgb="FF000000"/>
        <rFont val="Helvetica"/>
        <family val="2"/>
      </rPr>
      <t>-9</t>
    </r>
  </si>
  <si>
    <r>
      <t>3.50x10</t>
    </r>
    <r>
      <rPr>
        <vertAlign val="superscript"/>
        <sz val="11"/>
        <color rgb="FF000000"/>
        <rFont val="Helvetica"/>
        <family val="2"/>
      </rPr>
      <t>-9</t>
    </r>
  </si>
  <si>
    <r>
      <t>6.26x10</t>
    </r>
    <r>
      <rPr>
        <vertAlign val="superscript"/>
        <sz val="11"/>
        <color rgb="FF000000"/>
        <rFont val="Helvetica"/>
        <family val="2"/>
      </rPr>
      <t>-9</t>
    </r>
  </si>
  <si>
    <r>
      <t>6.99x10</t>
    </r>
    <r>
      <rPr>
        <vertAlign val="superscript"/>
        <sz val="11"/>
        <color rgb="FF000000"/>
        <rFont val="Helvetica"/>
        <family val="2"/>
      </rPr>
      <t>-9</t>
    </r>
  </si>
  <si>
    <r>
      <t>8.87x10</t>
    </r>
    <r>
      <rPr>
        <vertAlign val="superscript"/>
        <sz val="11"/>
        <color rgb="FF000000"/>
        <rFont val="Helvetica"/>
        <family val="2"/>
      </rPr>
      <t>-9</t>
    </r>
  </si>
  <si>
    <r>
      <t>1.36x10</t>
    </r>
    <r>
      <rPr>
        <vertAlign val="superscript"/>
        <sz val="11"/>
        <color rgb="FF000000"/>
        <rFont val="Helvetica"/>
        <family val="2"/>
      </rPr>
      <t>-9</t>
    </r>
  </si>
  <si>
    <r>
      <t>3.41x10</t>
    </r>
    <r>
      <rPr>
        <vertAlign val="superscript"/>
        <sz val="11"/>
        <color rgb="FF000000"/>
        <rFont val="Helvetica"/>
        <family val="2"/>
      </rPr>
      <t>-9</t>
    </r>
  </si>
  <si>
    <r>
      <t>9.01x10</t>
    </r>
    <r>
      <rPr>
        <vertAlign val="superscript"/>
        <sz val="11"/>
        <color rgb="FF000000"/>
        <rFont val="Helvetica"/>
        <family val="2"/>
      </rPr>
      <t>-9</t>
    </r>
  </si>
  <si>
    <r>
      <t>5.69x10</t>
    </r>
    <r>
      <rPr>
        <vertAlign val="superscript"/>
        <sz val="11"/>
        <color rgb="FF000000"/>
        <rFont val="Helvetica"/>
        <family val="2"/>
      </rPr>
      <t>-9</t>
    </r>
  </si>
  <si>
    <r>
      <t>3.61x10</t>
    </r>
    <r>
      <rPr>
        <vertAlign val="superscript"/>
        <sz val="11"/>
        <color rgb="FF000000"/>
        <rFont val="Helvetica"/>
        <family val="2"/>
      </rPr>
      <t>-9</t>
    </r>
  </si>
  <si>
    <r>
      <t>8.41x10</t>
    </r>
    <r>
      <rPr>
        <vertAlign val="superscript"/>
        <sz val="11"/>
        <color rgb="FF000000"/>
        <rFont val="Helvetica"/>
        <family val="2"/>
      </rPr>
      <t>-9</t>
    </r>
  </si>
  <si>
    <r>
      <t>4.55x10</t>
    </r>
    <r>
      <rPr>
        <vertAlign val="superscript"/>
        <sz val="11"/>
        <color rgb="FF000000"/>
        <rFont val="Helvetica"/>
        <family val="2"/>
      </rPr>
      <t>-9</t>
    </r>
  </si>
  <si>
    <r>
      <t>7.55x10</t>
    </r>
    <r>
      <rPr>
        <vertAlign val="superscript"/>
        <sz val="11"/>
        <color rgb="FF000000"/>
        <rFont val="Helvetica"/>
        <family val="2"/>
      </rPr>
      <t>-9</t>
    </r>
  </si>
  <si>
    <r>
      <t>1.98x10</t>
    </r>
    <r>
      <rPr>
        <vertAlign val="superscript"/>
        <sz val="11"/>
        <color rgb="FF000000"/>
        <rFont val="Helvetica"/>
        <family val="2"/>
      </rPr>
      <t>-9</t>
    </r>
  </si>
  <si>
    <r>
      <t>1.34x10</t>
    </r>
    <r>
      <rPr>
        <vertAlign val="superscript"/>
        <sz val="11"/>
        <color rgb="FF000000"/>
        <rFont val="Helvetica"/>
        <family val="2"/>
      </rPr>
      <t>-9</t>
    </r>
  </si>
  <si>
    <r>
      <t>1.23x10</t>
    </r>
    <r>
      <rPr>
        <vertAlign val="superscript"/>
        <sz val="11"/>
        <color rgb="FF000000"/>
        <rFont val="Helvetica"/>
        <family val="2"/>
      </rPr>
      <t>-8</t>
    </r>
  </si>
  <si>
    <r>
      <t>7.42x10</t>
    </r>
    <r>
      <rPr>
        <vertAlign val="superscript"/>
        <sz val="11"/>
        <color rgb="FF000000"/>
        <rFont val="Helvetica"/>
        <family val="2"/>
      </rPr>
      <t>-9</t>
    </r>
  </si>
  <si>
    <r>
      <t>1.88x10</t>
    </r>
    <r>
      <rPr>
        <vertAlign val="superscript"/>
        <sz val="11"/>
        <color rgb="FF000000"/>
        <rFont val="Helvetica"/>
        <family val="2"/>
      </rPr>
      <t>-8</t>
    </r>
  </si>
  <si>
    <r>
      <t>1.98x10</t>
    </r>
    <r>
      <rPr>
        <vertAlign val="superscript"/>
        <sz val="11"/>
        <color rgb="FF000000"/>
        <rFont val="Helvetica"/>
        <family val="2"/>
      </rPr>
      <t>-8</t>
    </r>
  </si>
  <si>
    <r>
      <t>1.24x10</t>
    </r>
    <r>
      <rPr>
        <vertAlign val="superscript"/>
        <sz val="11"/>
        <color rgb="FF000000"/>
        <rFont val="Helvetica"/>
        <family val="2"/>
      </rPr>
      <t>-8</t>
    </r>
  </si>
  <si>
    <r>
      <t>2.96x10</t>
    </r>
    <r>
      <rPr>
        <vertAlign val="superscript"/>
        <sz val="11"/>
        <color rgb="FF000000"/>
        <rFont val="Helvetica"/>
        <family val="2"/>
      </rPr>
      <t>-8</t>
    </r>
  </si>
  <si>
    <r>
      <t>3.26x10</t>
    </r>
    <r>
      <rPr>
        <vertAlign val="superscript"/>
        <sz val="11"/>
        <color rgb="FF000000"/>
        <rFont val="Helvetica"/>
        <family val="2"/>
      </rPr>
      <t>-8</t>
    </r>
  </si>
  <si>
    <r>
      <t>2.56x10</t>
    </r>
    <r>
      <rPr>
        <vertAlign val="superscript"/>
        <sz val="11"/>
        <color rgb="FF000000"/>
        <rFont val="Helvetica"/>
        <family val="2"/>
      </rPr>
      <t>-8</t>
    </r>
  </si>
  <si>
    <r>
      <t>4.06x10</t>
    </r>
    <r>
      <rPr>
        <vertAlign val="superscript"/>
        <sz val="11"/>
        <color rgb="FF000000"/>
        <rFont val="Helvetica"/>
        <family val="2"/>
      </rPr>
      <t>-8</t>
    </r>
  </si>
  <si>
    <r>
      <t>1.11x10</t>
    </r>
    <r>
      <rPr>
        <vertAlign val="superscript"/>
        <sz val="11"/>
        <color rgb="FF000000"/>
        <rFont val="Helvetica"/>
        <family val="2"/>
      </rPr>
      <t>-7</t>
    </r>
  </si>
  <si>
    <r>
      <t>9.04x10</t>
    </r>
    <r>
      <rPr>
        <vertAlign val="superscript"/>
        <sz val="11"/>
        <color rgb="FF000000"/>
        <rFont val="Helvetica"/>
        <family val="2"/>
      </rPr>
      <t>-8</t>
    </r>
  </si>
  <si>
    <r>
      <t>1.33x10</t>
    </r>
    <r>
      <rPr>
        <vertAlign val="superscript"/>
        <sz val="11"/>
        <color rgb="FF000000"/>
        <rFont val="Helvetica"/>
        <family val="2"/>
      </rPr>
      <t>-7</t>
    </r>
  </si>
  <si>
    <r>
      <t>3.06x10</t>
    </r>
    <r>
      <rPr>
        <vertAlign val="superscript"/>
        <sz val="11"/>
        <color rgb="FF000000"/>
        <rFont val="Helvetica"/>
        <family val="2"/>
      </rPr>
      <t>-7</t>
    </r>
  </si>
  <si>
    <r>
      <t>2.66x10</t>
    </r>
    <r>
      <rPr>
        <vertAlign val="superscript"/>
        <sz val="11"/>
        <color rgb="FF000000"/>
        <rFont val="Helvetica"/>
        <family val="2"/>
      </rPr>
      <t>-7</t>
    </r>
  </si>
  <si>
    <r>
      <t>3.47x10</t>
    </r>
    <r>
      <rPr>
        <vertAlign val="superscript"/>
        <sz val="11"/>
        <color rgb="FF000000"/>
        <rFont val="Helvetica"/>
        <family val="2"/>
      </rPr>
      <t>-7</t>
    </r>
  </si>
  <si>
    <r>
      <t>1.44x10</t>
    </r>
    <r>
      <rPr>
        <vertAlign val="superscript"/>
        <sz val="11"/>
        <color rgb="FF000000"/>
        <rFont val="Helvetica"/>
        <family val="2"/>
      </rPr>
      <t>-7</t>
    </r>
  </si>
  <si>
    <r>
      <t>1.69x10</t>
    </r>
    <r>
      <rPr>
        <vertAlign val="superscript"/>
        <sz val="11"/>
        <color rgb="FF000000"/>
        <rFont val="Helvetica"/>
        <family val="2"/>
      </rPr>
      <t>-7</t>
    </r>
  </si>
  <si>
    <r>
      <t>4.41x10</t>
    </r>
    <r>
      <rPr>
        <vertAlign val="superscript"/>
        <sz val="11"/>
        <color rgb="FF000000"/>
        <rFont val="Helvetica"/>
        <family val="2"/>
      </rPr>
      <t>-10</t>
    </r>
  </si>
  <si>
    <r>
      <t>2.52x10</t>
    </r>
    <r>
      <rPr>
        <vertAlign val="superscript"/>
        <sz val="11"/>
        <color rgb="FF000000"/>
        <rFont val="Helvetica"/>
        <family val="2"/>
      </rPr>
      <t>-11</t>
    </r>
  </si>
  <si>
    <r>
      <t>6.09x10</t>
    </r>
    <r>
      <rPr>
        <vertAlign val="superscript"/>
        <sz val="11"/>
        <color rgb="FF000000"/>
        <rFont val="Helvetica"/>
        <family val="2"/>
      </rPr>
      <t>-8</t>
    </r>
  </si>
  <si>
    <r>
      <t>8.29x10</t>
    </r>
    <r>
      <rPr>
        <vertAlign val="superscript"/>
        <sz val="11"/>
        <color rgb="FF000000"/>
        <rFont val="Helvetica"/>
        <family val="2"/>
      </rPr>
      <t>-8</t>
    </r>
  </si>
  <si>
    <r>
      <t>1.40x10</t>
    </r>
    <r>
      <rPr>
        <vertAlign val="superscript"/>
        <sz val="11"/>
        <color rgb="FF000000"/>
        <rFont val="Helvetica"/>
        <family val="2"/>
      </rPr>
      <t>-8</t>
    </r>
  </si>
  <si>
    <r>
      <t>9.06x10</t>
    </r>
    <r>
      <rPr>
        <vertAlign val="superscript"/>
        <sz val="11"/>
        <color rgb="FF000000"/>
        <rFont val="Helvetica"/>
        <family val="2"/>
      </rPr>
      <t>-8</t>
    </r>
  </si>
  <si>
    <r>
      <t>7.77x10</t>
    </r>
    <r>
      <rPr>
        <vertAlign val="superscript"/>
        <sz val="11"/>
        <color rgb="FF000000"/>
        <rFont val="Helvetica"/>
        <family val="2"/>
      </rPr>
      <t>-8</t>
    </r>
  </si>
  <si>
    <r>
      <t>1.04x10</t>
    </r>
    <r>
      <rPr>
        <vertAlign val="superscript"/>
        <sz val="11"/>
        <color rgb="FF000000"/>
        <rFont val="Helvetica"/>
        <family val="2"/>
      </rPr>
      <t>-7</t>
    </r>
  </si>
  <si>
    <r>
      <t>1.83x10</t>
    </r>
    <r>
      <rPr>
        <vertAlign val="superscript"/>
        <sz val="11"/>
        <color rgb="FF000000"/>
        <rFont val="Helvetica"/>
        <family val="2"/>
      </rPr>
      <t>-7</t>
    </r>
  </si>
  <si>
    <r>
      <t>1.57x10</t>
    </r>
    <r>
      <rPr>
        <vertAlign val="superscript"/>
        <sz val="11"/>
        <color rgb="FF000000"/>
        <rFont val="Helvetica"/>
        <family val="2"/>
      </rPr>
      <t>-7</t>
    </r>
  </si>
  <si>
    <r>
      <t>2.09x10</t>
    </r>
    <r>
      <rPr>
        <vertAlign val="superscript"/>
        <sz val="11"/>
        <color rgb="FF000000"/>
        <rFont val="Helvetica"/>
        <family val="2"/>
      </rPr>
      <t>-7</t>
    </r>
  </si>
  <si>
    <r>
      <t>5.41x10</t>
    </r>
    <r>
      <rPr>
        <vertAlign val="superscript"/>
        <sz val="11"/>
        <color rgb="FF000000"/>
        <rFont val="Helvetica"/>
        <family val="2"/>
      </rPr>
      <t>-7</t>
    </r>
  </si>
  <si>
    <r>
      <t>4.80x10</t>
    </r>
    <r>
      <rPr>
        <vertAlign val="superscript"/>
        <sz val="11"/>
        <color rgb="FF000000"/>
        <rFont val="Helvetica"/>
        <family val="2"/>
      </rPr>
      <t>-7</t>
    </r>
  </si>
  <si>
    <r>
      <t>6.02x10</t>
    </r>
    <r>
      <rPr>
        <vertAlign val="superscript"/>
        <sz val="11"/>
        <color rgb="FF000000"/>
        <rFont val="Helvetica"/>
        <family val="2"/>
      </rPr>
      <t>-7</t>
    </r>
  </si>
  <si>
    <r>
      <t>3.98x10</t>
    </r>
    <r>
      <rPr>
        <vertAlign val="superscript"/>
        <sz val="11"/>
        <color rgb="FF000000"/>
        <rFont val="Helvetica"/>
        <family val="2"/>
      </rPr>
      <t>-8</t>
    </r>
  </si>
  <si>
    <r>
      <t>2.21x10</t>
    </r>
    <r>
      <rPr>
        <vertAlign val="superscript"/>
        <sz val="11"/>
        <color rgb="FF000000"/>
        <rFont val="Helvetica"/>
        <family val="2"/>
      </rPr>
      <t>-8</t>
    </r>
  </si>
  <si>
    <r>
      <t>9.28x10</t>
    </r>
    <r>
      <rPr>
        <vertAlign val="superscript"/>
        <sz val="11"/>
        <color rgb="FF000000"/>
        <rFont val="Helvetica"/>
        <family val="2"/>
      </rPr>
      <t>-8</t>
    </r>
  </si>
  <si>
    <r>
      <t>7.97x10</t>
    </r>
    <r>
      <rPr>
        <vertAlign val="superscript"/>
        <sz val="11"/>
        <color rgb="FF000000"/>
        <rFont val="Helvetica"/>
        <family val="2"/>
      </rPr>
      <t>-8</t>
    </r>
  </si>
  <si>
    <r>
      <t>1.06x10</t>
    </r>
    <r>
      <rPr>
        <vertAlign val="superscript"/>
        <sz val="11"/>
        <color rgb="FF000000"/>
        <rFont val="Helvetica"/>
        <family val="2"/>
      </rPr>
      <t>-7</t>
    </r>
  </si>
  <si>
    <r>
      <t>2.63x10</t>
    </r>
    <r>
      <rPr>
        <vertAlign val="superscript"/>
        <sz val="11"/>
        <color rgb="FF000000"/>
        <rFont val="Helvetica"/>
        <family val="2"/>
      </rPr>
      <t>-7</t>
    </r>
  </si>
  <si>
    <r>
      <t>2.19x10</t>
    </r>
    <r>
      <rPr>
        <vertAlign val="superscript"/>
        <sz val="11"/>
        <color rgb="FF000000"/>
        <rFont val="Helvetica"/>
        <family val="2"/>
      </rPr>
      <t>-7</t>
    </r>
  </si>
  <si>
    <r>
      <t>3.09x10</t>
    </r>
    <r>
      <rPr>
        <vertAlign val="superscript"/>
        <sz val="11"/>
        <color rgb="FF000000"/>
        <rFont val="Helvetica"/>
        <family val="2"/>
      </rPr>
      <t>-7</t>
    </r>
  </si>
  <si>
    <r>
      <t>5.70x10</t>
    </r>
    <r>
      <rPr>
        <vertAlign val="superscript"/>
        <sz val="11"/>
        <color rgb="FF000000"/>
        <rFont val="Helvetica"/>
        <family val="2"/>
      </rPr>
      <t>-8</t>
    </r>
  </si>
  <si>
    <r>
      <t>4.96x10</t>
    </r>
    <r>
      <rPr>
        <vertAlign val="superscript"/>
        <sz val="11"/>
        <color rgb="FF000000"/>
        <rFont val="Helvetica"/>
        <family val="2"/>
      </rPr>
      <t>-8</t>
    </r>
  </si>
  <si>
    <r>
      <t>6.45x10</t>
    </r>
    <r>
      <rPr>
        <vertAlign val="superscript"/>
        <sz val="11"/>
        <color rgb="FF000000"/>
        <rFont val="Helvetica"/>
        <family val="2"/>
      </rPr>
      <t>-8</t>
    </r>
  </si>
  <si>
    <r>
      <t>9.70x10</t>
    </r>
    <r>
      <rPr>
        <vertAlign val="superscript"/>
        <sz val="11"/>
        <color rgb="FF000000"/>
        <rFont val="Helvetica"/>
        <family val="2"/>
      </rPr>
      <t>-7</t>
    </r>
  </si>
  <si>
    <r>
      <t>7.97x10</t>
    </r>
    <r>
      <rPr>
        <vertAlign val="superscript"/>
        <sz val="11"/>
        <color rgb="FF000000"/>
        <rFont val="Helvetica"/>
        <family val="2"/>
      </rPr>
      <t>-7</t>
    </r>
  </si>
  <si>
    <r>
      <t>1.14x10</t>
    </r>
    <r>
      <rPr>
        <vertAlign val="superscript"/>
        <sz val="11"/>
        <color rgb="FF000000"/>
        <rFont val="Helvetica"/>
        <family val="2"/>
      </rPr>
      <t>-6</t>
    </r>
  </si>
  <si>
    <r>
      <t>3.36x10</t>
    </r>
    <r>
      <rPr>
        <vertAlign val="superscript"/>
        <sz val="11"/>
        <color rgb="FF000000"/>
        <rFont val="Helvetica"/>
        <family val="2"/>
      </rPr>
      <t>-6</t>
    </r>
  </si>
  <si>
    <r>
      <t>2.23x10</t>
    </r>
    <r>
      <rPr>
        <vertAlign val="superscript"/>
        <sz val="11"/>
        <color rgb="FF000000"/>
        <rFont val="Helvetica"/>
        <family val="2"/>
      </rPr>
      <t>-6</t>
    </r>
  </si>
  <si>
    <r>
      <t>4.54x10</t>
    </r>
    <r>
      <rPr>
        <vertAlign val="superscript"/>
        <sz val="11"/>
        <color rgb="FF000000"/>
        <rFont val="Helvetica"/>
        <family val="2"/>
      </rPr>
      <t>-6</t>
    </r>
  </si>
  <si>
    <r>
      <t>9.19x10</t>
    </r>
    <r>
      <rPr>
        <vertAlign val="superscript"/>
        <sz val="11"/>
        <color rgb="FF000000"/>
        <rFont val="Helvetica"/>
        <family val="2"/>
      </rPr>
      <t>-9</t>
    </r>
  </si>
  <si>
    <r>
      <t>5.72x10</t>
    </r>
    <r>
      <rPr>
        <vertAlign val="superscript"/>
        <sz val="11"/>
        <color rgb="FF000000"/>
        <rFont val="Helvetica"/>
        <family val="2"/>
      </rPr>
      <t>-9</t>
    </r>
  </si>
  <si>
    <r>
      <t>1.38x10</t>
    </r>
    <r>
      <rPr>
        <vertAlign val="superscript"/>
        <sz val="11"/>
        <color rgb="FF000000"/>
        <rFont val="Helvetica"/>
        <family val="2"/>
      </rPr>
      <t>-8</t>
    </r>
  </si>
  <si>
    <r>
      <t>4.99x10</t>
    </r>
    <r>
      <rPr>
        <vertAlign val="superscript"/>
        <sz val="11"/>
        <color rgb="FF000000"/>
        <rFont val="Helvetica"/>
        <family val="2"/>
      </rPr>
      <t>-9</t>
    </r>
  </si>
  <si>
    <r>
      <t>2.15x10</t>
    </r>
    <r>
      <rPr>
        <vertAlign val="superscript"/>
        <sz val="11"/>
        <color rgb="FF000000"/>
        <rFont val="Helvetica"/>
        <family val="2"/>
      </rPr>
      <t>-9</t>
    </r>
  </si>
  <si>
    <r>
      <t>9.63x10</t>
    </r>
    <r>
      <rPr>
        <vertAlign val="superscript"/>
        <sz val="11"/>
        <color rgb="FF000000"/>
        <rFont val="Helvetica"/>
        <family val="2"/>
      </rPr>
      <t>-9</t>
    </r>
  </si>
  <si>
    <r>
      <t>6.08x10</t>
    </r>
    <r>
      <rPr>
        <vertAlign val="superscript"/>
        <sz val="11"/>
        <color rgb="FF000000"/>
        <rFont val="Helvetica"/>
        <family val="2"/>
      </rPr>
      <t>-9</t>
    </r>
  </si>
  <si>
    <r>
      <t>3.60x10</t>
    </r>
    <r>
      <rPr>
        <vertAlign val="superscript"/>
        <sz val="11"/>
        <color rgb="FF000000"/>
        <rFont val="Helvetica"/>
        <family val="2"/>
      </rPr>
      <t>-9</t>
    </r>
  </si>
  <si>
    <r>
      <t>9.45x10</t>
    </r>
    <r>
      <rPr>
        <vertAlign val="superscript"/>
        <sz val="11"/>
        <color rgb="FF000000"/>
        <rFont val="Helvetica"/>
        <family val="2"/>
      </rPr>
      <t>-9</t>
    </r>
  </si>
  <si>
    <r>
      <t>9.70x10</t>
    </r>
    <r>
      <rPr>
        <vertAlign val="superscript"/>
        <sz val="11"/>
        <color rgb="FF000000"/>
        <rFont val="Helvetica"/>
        <family val="2"/>
      </rPr>
      <t>-9</t>
    </r>
  </si>
  <si>
    <r>
      <t>5.22x10</t>
    </r>
    <r>
      <rPr>
        <vertAlign val="superscript"/>
        <sz val="11"/>
        <color rgb="FF000000"/>
        <rFont val="Helvetica"/>
        <family val="2"/>
      </rPr>
      <t>-9</t>
    </r>
  </si>
  <si>
    <r>
      <t>1.31x10</t>
    </r>
    <r>
      <rPr>
        <vertAlign val="superscript"/>
        <sz val="11"/>
        <color rgb="FF000000"/>
        <rFont val="Helvetica"/>
        <family val="2"/>
      </rPr>
      <t>-8</t>
    </r>
  </si>
  <si>
    <r>
      <t>9.59x10</t>
    </r>
    <r>
      <rPr>
        <vertAlign val="superscript"/>
        <sz val="11"/>
        <color rgb="FF000000"/>
        <rFont val="Helvetica"/>
        <family val="2"/>
      </rPr>
      <t>-8</t>
    </r>
  </si>
  <si>
    <r>
      <t>7.82x10</t>
    </r>
    <r>
      <rPr>
        <vertAlign val="superscript"/>
        <sz val="11"/>
        <color rgb="FF000000"/>
        <rFont val="Helvetica"/>
        <family val="2"/>
      </rPr>
      <t>-8</t>
    </r>
  </si>
  <si>
    <r>
      <t>1.15x10</t>
    </r>
    <r>
      <rPr>
        <vertAlign val="superscript"/>
        <sz val="11"/>
        <color rgb="FF000000"/>
        <rFont val="Helvetica"/>
        <family val="2"/>
      </rPr>
      <t>-7</t>
    </r>
  </si>
  <si>
    <r>
      <t>4.73x10</t>
    </r>
    <r>
      <rPr>
        <vertAlign val="superscript"/>
        <sz val="11"/>
        <color rgb="FF000000"/>
        <rFont val="Helvetica"/>
        <family val="2"/>
      </rPr>
      <t>-8</t>
    </r>
  </si>
  <si>
    <r>
      <t>4.09x10</t>
    </r>
    <r>
      <rPr>
        <vertAlign val="superscript"/>
        <sz val="11"/>
        <color rgb="FF000000"/>
        <rFont val="Helvetica"/>
        <family val="2"/>
      </rPr>
      <t>-8</t>
    </r>
  </si>
  <si>
    <r>
      <t>5.39x10</t>
    </r>
    <r>
      <rPr>
        <vertAlign val="superscript"/>
        <sz val="11"/>
        <color rgb="FF000000"/>
        <rFont val="Helvetica"/>
        <family val="2"/>
      </rPr>
      <t>-8</t>
    </r>
  </si>
  <si>
    <r>
      <t>2.53x10</t>
    </r>
    <r>
      <rPr>
        <vertAlign val="superscript"/>
        <sz val="11"/>
        <color rgb="FF000000"/>
        <rFont val="Helvetica"/>
        <family val="2"/>
      </rPr>
      <t>-8</t>
    </r>
  </si>
  <si>
    <r>
      <t>2.12x10</t>
    </r>
    <r>
      <rPr>
        <vertAlign val="superscript"/>
        <sz val="11"/>
        <color rgb="FF000000"/>
        <rFont val="Helvetica"/>
        <family val="2"/>
      </rPr>
      <t>-8</t>
    </r>
  </si>
  <si>
    <r>
      <t>2.98x10</t>
    </r>
    <r>
      <rPr>
        <vertAlign val="superscript"/>
        <sz val="11"/>
        <color rgb="FF000000"/>
        <rFont val="Helvetica"/>
        <family val="2"/>
      </rPr>
      <t>-8</t>
    </r>
  </si>
  <si>
    <r>
      <t>2.46x10</t>
    </r>
    <r>
      <rPr>
        <vertAlign val="superscript"/>
        <sz val="11"/>
        <color rgb="FF000000"/>
        <rFont val="Helvetica"/>
        <family val="2"/>
      </rPr>
      <t>-8</t>
    </r>
  </si>
  <si>
    <r>
      <t>2.92x10</t>
    </r>
    <r>
      <rPr>
        <vertAlign val="superscript"/>
        <sz val="11"/>
        <color rgb="FF000000"/>
        <rFont val="Helvetica"/>
        <family val="2"/>
      </rPr>
      <t>-8</t>
    </r>
  </si>
  <si>
    <r>
      <t>3.59x10</t>
    </r>
    <r>
      <rPr>
        <vertAlign val="superscript"/>
        <sz val="11"/>
        <color rgb="FF000000"/>
        <rFont val="Helvetica"/>
        <family val="2"/>
      </rPr>
      <t>-8</t>
    </r>
  </si>
  <si>
    <r>
      <t>3.00x10</t>
    </r>
    <r>
      <rPr>
        <vertAlign val="superscript"/>
        <sz val="11"/>
        <color rgb="FF000000"/>
        <rFont val="Helvetica"/>
        <family val="2"/>
      </rPr>
      <t>-8</t>
    </r>
  </si>
  <si>
    <r>
      <t>4.23x10</t>
    </r>
    <r>
      <rPr>
        <vertAlign val="superscript"/>
        <sz val="11"/>
        <color rgb="FF000000"/>
        <rFont val="Helvetica"/>
        <family val="2"/>
      </rPr>
      <t>-8</t>
    </r>
  </si>
  <si>
    <r>
      <t>7.29x10</t>
    </r>
    <r>
      <rPr>
        <vertAlign val="superscript"/>
        <sz val="11"/>
        <color rgb="FF000000"/>
        <rFont val="Helvetica"/>
        <family val="2"/>
      </rPr>
      <t>-8</t>
    </r>
  </si>
  <si>
    <r>
      <t>5.52x10</t>
    </r>
    <r>
      <rPr>
        <vertAlign val="superscript"/>
        <sz val="11"/>
        <color rgb="FF000000"/>
        <rFont val="Helvetica"/>
        <family val="2"/>
      </rPr>
      <t>-8</t>
    </r>
  </si>
  <si>
    <r>
      <t>9.35x10</t>
    </r>
    <r>
      <rPr>
        <vertAlign val="superscript"/>
        <sz val="11"/>
        <color rgb="FF000000"/>
        <rFont val="Helvetica"/>
        <family val="2"/>
      </rPr>
      <t>-8</t>
    </r>
  </si>
  <si>
    <r>
      <t>2.57x10</t>
    </r>
    <r>
      <rPr>
        <vertAlign val="superscript"/>
        <sz val="11"/>
        <color rgb="FF000000"/>
        <rFont val="Helvetica"/>
        <family val="2"/>
      </rPr>
      <t>-7</t>
    </r>
  </si>
  <si>
    <r>
      <t>2.24x10</t>
    </r>
    <r>
      <rPr>
        <vertAlign val="superscript"/>
        <sz val="11"/>
        <color rgb="FF000000"/>
        <rFont val="Helvetica"/>
        <family val="2"/>
      </rPr>
      <t>-7</t>
    </r>
  </si>
  <si>
    <r>
      <t>2.91x10</t>
    </r>
    <r>
      <rPr>
        <vertAlign val="superscript"/>
        <sz val="11"/>
        <color rgb="FF000000"/>
        <rFont val="Helvetica"/>
        <family val="2"/>
      </rPr>
      <t>-7</t>
    </r>
  </si>
  <si>
    <r>
      <t>1.34x10</t>
    </r>
    <r>
      <rPr>
        <vertAlign val="superscript"/>
        <sz val="11"/>
        <color rgb="FF000000"/>
        <rFont val="Helvetica"/>
        <family val="2"/>
      </rPr>
      <t>-10</t>
    </r>
  </si>
  <si>
    <r>
      <t>3.18x10</t>
    </r>
    <r>
      <rPr>
        <vertAlign val="superscript"/>
        <sz val="11"/>
        <color rgb="FF000000"/>
        <rFont val="Helvetica"/>
        <family val="2"/>
      </rPr>
      <t>-10</t>
    </r>
  </si>
  <si>
    <r>
      <t>1.89x10</t>
    </r>
    <r>
      <rPr>
        <vertAlign val="superscript"/>
        <sz val="11"/>
        <color rgb="FF000000"/>
        <rFont val="Helvetica"/>
        <family val="2"/>
      </rPr>
      <t>-11</t>
    </r>
  </si>
  <si>
    <r>
      <t>1.36x10</t>
    </r>
    <r>
      <rPr>
        <vertAlign val="superscript"/>
        <sz val="11"/>
        <color rgb="FF000000"/>
        <rFont val="Helvetica"/>
        <family val="2"/>
      </rPr>
      <t>-7</t>
    </r>
  </si>
  <si>
    <r>
      <t>1.20x10</t>
    </r>
    <r>
      <rPr>
        <vertAlign val="superscript"/>
        <sz val="11"/>
        <color rgb="FF000000"/>
        <rFont val="Helvetica"/>
        <family val="2"/>
      </rPr>
      <t>-7</t>
    </r>
  </si>
  <si>
    <r>
      <t>1.51x10</t>
    </r>
    <r>
      <rPr>
        <vertAlign val="superscript"/>
        <sz val="11"/>
        <color rgb="FF000000"/>
        <rFont val="Helvetica"/>
        <family val="2"/>
      </rPr>
      <t>-7</t>
    </r>
  </si>
  <si>
    <r>
      <t>1.07x10</t>
    </r>
    <r>
      <rPr>
        <vertAlign val="superscript"/>
        <sz val="11"/>
        <color rgb="FF000000"/>
        <rFont val="Helvetica"/>
        <family val="2"/>
      </rPr>
      <t>-7</t>
    </r>
  </si>
  <si>
    <r>
      <t>9.02x10</t>
    </r>
    <r>
      <rPr>
        <vertAlign val="superscript"/>
        <sz val="11"/>
        <color rgb="FF000000"/>
        <rFont val="Helvetica"/>
        <family val="2"/>
      </rPr>
      <t>-8</t>
    </r>
  </si>
  <si>
    <r>
      <t>1.24x10</t>
    </r>
    <r>
      <rPr>
        <vertAlign val="superscript"/>
        <sz val="11"/>
        <color rgb="FF000000"/>
        <rFont val="Helvetica"/>
        <family val="2"/>
      </rPr>
      <t>-7</t>
    </r>
  </si>
  <si>
    <r>
      <t>1.86x10</t>
    </r>
    <r>
      <rPr>
        <vertAlign val="superscript"/>
        <sz val="11"/>
        <color rgb="FF000000"/>
        <rFont val="Helvetica"/>
        <family val="2"/>
      </rPr>
      <t>-7</t>
    </r>
  </si>
  <si>
    <r>
      <t>1.55x10</t>
    </r>
    <r>
      <rPr>
        <vertAlign val="superscript"/>
        <sz val="11"/>
        <color rgb="FF000000"/>
        <rFont val="Helvetica"/>
        <family val="2"/>
      </rPr>
      <t>-7</t>
    </r>
  </si>
  <si>
    <r>
      <t>2.18x10</t>
    </r>
    <r>
      <rPr>
        <vertAlign val="superscript"/>
        <sz val="11"/>
        <color rgb="FF000000"/>
        <rFont val="Helvetica"/>
        <family val="2"/>
      </rPr>
      <t>-7</t>
    </r>
  </si>
  <si>
    <r>
      <t>2.02x10</t>
    </r>
    <r>
      <rPr>
        <vertAlign val="superscript"/>
        <sz val="11"/>
        <color rgb="FF000000"/>
        <rFont val="Helvetica"/>
        <family val="2"/>
      </rPr>
      <t>-7</t>
    </r>
  </si>
  <si>
    <r>
      <t>1.73x10</t>
    </r>
    <r>
      <rPr>
        <vertAlign val="superscript"/>
        <sz val="11"/>
        <color rgb="FF000000"/>
        <rFont val="Helvetica"/>
        <family val="2"/>
      </rPr>
      <t>-7</t>
    </r>
  </si>
  <si>
    <r>
      <t>2.33x10</t>
    </r>
    <r>
      <rPr>
        <vertAlign val="superscript"/>
        <sz val="11"/>
        <color rgb="FF000000"/>
        <rFont val="Helvetica"/>
        <family val="2"/>
      </rPr>
      <t>-7</t>
    </r>
  </si>
  <si>
    <r>
      <t>1.35x10</t>
    </r>
    <r>
      <rPr>
        <vertAlign val="superscript"/>
        <sz val="11"/>
        <color rgb="FF000000"/>
        <rFont val="Helvetica"/>
        <family val="2"/>
      </rPr>
      <t>-6</t>
    </r>
  </si>
  <si>
    <r>
      <t>1.56x10</t>
    </r>
    <r>
      <rPr>
        <vertAlign val="superscript"/>
        <sz val="11"/>
        <color rgb="FF000000"/>
        <rFont val="Helvetica"/>
        <family val="2"/>
      </rPr>
      <t>-6</t>
    </r>
  </si>
  <si>
    <r>
      <t>2.59x10</t>
    </r>
    <r>
      <rPr>
        <vertAlign val="superscript"/>
        <sz val="11"/>
        <color rgb="FF000000"/>
        <rFont val="Helvetica"/>
        <family val="2"/>
      </rPr>
      <t>-8</t>
    </r>
  </si>
  <si>
    <r>
      <t>2.15x10</t>
    </r>
    <r>
      <rPr>
        <vertAlign val="superscript"/>
        <sz val="11"/>
        <color rgb="FF000000"/>
        <rFont val="Helvetica"/>
        <family val="2"/>
      </rPr>
      <t>-8</t>
    </r>
  </si>
  <si>
    <r>
      <t>9.22x10</t>
    </r>
    <r>
      <rPr>
        <vertAlign val="superscript"/>
        <sz val="11"/>
        <color rgb="FF000000"/>
        <rFont val="Helvetica"/>
        <family val="2"/>
      </rPr>
      <t>-7</t>
    </r>
  </si>
  <si>
    <r>
      <t>7.82x10</t>
    </r>
    <r>
      <rPr>
        <vertAlign val="superscript"/>
        <sz val="11"/>
        <color rgb="FF000000"/>
        <rFont val="Helvetica"/>
        <family val="2"/>
      </rPr>
      <t>-7</t>
    </r>
  </si>
  <si>
    <r>
      <t>1.05x10</t>
    </r>
    <r>
      <rPr>
        <vertAlign val="superscript"/>
        <sz val="11"/>
        <color rgb="FF000000"/>
        <rFont val="Helvetica"/>
        <family val="2"/>
      </rPr>
      <t>-6</t>
    </r>
  </si>
  <si>
    <r>
      <t>2.87x10</t>
    </r>
    <r>
      <rPr>
        <vertAlign val="superscript"/>
        <sz val="11"/>
        <color rgb="FF000000"/>
        <rFont val="Helvetica"/>
        <family val="2"/>
      </rPr>
      <t>-6</t>
    </r>
  </si>
  <si>
    <r>
      <t>2.07x10</t>
    </r>
    <r>
      <rPr>
        <vertAlign val="superscript"/>
        <sz val="11"/>
        <color rgb="FF000000"/>
        <rFont val="Helvetica"/>
        <family val="2"/>
      </rPr>
      <t>-6</t>
    </r>
  </si>
  <si>
    <r>
      <t>3.55x10</t>
    </r>
    <r>
      <rPr>
        <vertAlign val="superscript"/>
        <sz val="11"/>
        <color rgb="FF000000"/>
        <rFont val="Helvetica"/>
        <family val="2"/>
      </rPr>
      <t>-6</t>
    </r>
  </si>
  <si>
    <r>
      <t>2.18x10</t>
    </r>
    <r>
      <rPr>
        <vertAlign val="superscript"/>
        <sz val="11"/>
        <color rgb="FF000000"/>
        <rFont val="Helvetica"/>
        <family val="2"/>
      </rPr>
      <t>-6</t>
    </r>
  </si>
  <si>
    <r>
      <t>1.55x10</t>
    </r>
    <r>
      <rPr>
        <vertAlign val="superscript"/>
        <sz val="11"/>
        <color rgb="FF000000"/>
        <rFont val="Helvetica"/>
        <family val="2"/>
      </rPr>
      <t>-6</t>
    </r>
  </si>
  <si>
    <r>
      <t>2.72x10</t>
    </r>
    <r>
      <rPr>
        <vertAlign val="superscript"/>
        <sz val="11"/>
        <color rgb="FF000000"/>
        <rFont val="Helvetica"/>
        <family val="2"/>
      </rPr>
      <t>-6</t>
    </r>
  </si>
  <si>
    <r>
      <t>2.22x10</t>
    </r>
    <r>
      <rPr>
        <vertAlign val="superscript"/>
        <sz val="11"/>
        <color rgb="FF000000"/>
        <rFont val="Helvetica"/>
        <family val="2"/>
      </rPr>
      <t>-7</t>
    </r>
  </si>
  <si>
    <r>
      <t>1.91x10</t>
    </r>
    <r>
      <rPr>
        <vertAlign val="superscript"/>
        <sz val="11"/>
        <color rgb="FF000000"/>
        <rFont val="Helvetica"/>
        <family val="2"/>
      </rPr>
      <t>-7</t>
    </r>
  </si>
  <si>
    <r>
      <t>2.55x10</t>
    </r>
    <r>
      <rPr>
        <vertAlign val="superscript"/>
        <sz val="11"/>
        <color rgb="FF000000"/>
        <rFont val="Helvetica"/>
        <family val="2"/>
      </rPr>
      <t>-7</t>
    </r>
  </si>
  <si>
    <r>
      <t>2.71x10</t>
    </r>
    <r>
      <rPr>
        <vertAlign val="superscript"/>
        <sz val="11"/>
        <color rgb="FF000000"/>
        <rFont val="Helvetica"/>
        <family val="2"/>
      </rPr>
      <t>-7</t>
    </r>
  </si>
  <si>
    <r>
      <t>3.11x10</t>
    </r>
    <r>
      <rPr>
        <vertAlign val="superscript"/>
        <sz val="11"/>
        <color rgb="FF000000"/>
        <rFont val="Helvetica"/>
        <family val="2"/>
      </rPr>
      <t>-7</t>
    </r>
  </si>
  <si>
    <r>
      <t>6.67x10</t>
    </r>
    <r>
      <rPr>
        <vertAlign val="superscript"/>
        <sz val="11"/>
        <color rgb="FF000000"/>
        <rFont val="Helvetica"/>
        <family val="2"/>
      </rPr>
      <t>-7</t>
    </r>
  </si>
  <si>
    <r>
      <t>5.30x10</t>
    </r>
    <r>
      <rPr>
        <vertAlign val="superscript"/>
        <sz val="11"/>
        <color rgb="FF000000"/>
        <rFont val="Helvetica"/>
        <family val="2"/>
      </rPr>
      <t>-7</t>
    </r>
  </si>
  <si>
    <r>
      <t>8.07x10</t>
    </r>
    <r>
      <rPr>
        <vertAlign val="superscript"/>
        <sz val="11"/>
        <color rgb="FF000000"/>
        <rFont val="Helvetica"/>
        <family val="2"/>
      </rPr>
      <t>-7</t>
    </r>
  </si>
  <si>
    <r>
      <t>3.19x10</t>
    </r>
    <r>
      <rPr>
        <vertAlign val="superscript"/>
        <sz val="11"/>
        <color rgb="FF000000"/>
        <rFont val="Helvetica"/>
        <family val="2"/>
      </rPr>
      <t>-7</t>
    </r>
  </si>
  <si>
    <r>
      <t>2.69x10</t>
    </r>
    <r>
      <rPr>
        <vertAlign val="superscript"/>
        <sz val="11"/>
        <color rgb="FF000000"/>
        <rFont val="Helvetica"/>
        <family val="2"/>
      </rPr>
      <t>-7</t>
    </r>
  </si>
  <si>
    <r>
      <t>2.85x10</t>
    </r>
    <r>
      <rPr>
        <vertAlign val="superscript"/>
        <sz val="11"/>
        <color rgb="FF000000"/>
        <rFont val="Helvetica"/>
        <family val="2"/>
      </rPr>
      <t>-9</t>
    </r>
  </si>
  <si>
    <r>
      <t>4.57x10</t>
    </r>
    <r>
      <rPr>
        <vertAlign val="superscript"/>
        <sz val="11"/>
        <color rgb="FF000000"/>
        <rFont val="Helvetica"/>
        <family val="2"/>
      </rPr>
      <t>-9</t>
    </r>
  </si>
  <si>
    <r>
      <t>3.13x10</t>
    </r>
    <r>
      <rPr>
        <vertAlign val="superscript"/>
        <sz val="11"/>
        <color rgb="FF000000"/>
        <rFont val="Helvetica"/>
        <family val="2"/>
      </rPr>
      <t>-10</t>
    </r>
  </si>
  <si>
    <r>
      <t>7.42x10</t>
    </r>
    <r>
      <rPr>
        <vertAlign val="superscript"/>
        <sz val="11"/>
        <color rgb="FF000000"/>
        <rFont val="Helvetica"/>
        <family val="2"/>
      </rPr>
      <t>-10</t>
    </r>
  </si>
  <si>
    <r>
      <t>4.40x10</t>
    </r>
    <r>
      <rPr>
        <vertAlign val="superscript"/>
        <sz val="11"/>
        <color rgb="FF000000"/>
        <rFont val="Helvetica"/>
        <family val="2"/>
      </rPr>
      <t>-11</t>
    </r>
  </si>
  <si>
    <r>
      <t>1.64x10</t>
    </r>
    <r>
      <rPr>
        <vertAlign val="superscript"/>
        <sz val="11"/>
        <color rgb="FF000000"/>
        <rFont val="Helvetica"/>
        <family val="2"/>
      </rPr>
      <t>-7</t>
    </r>
  </si>
  <si>
    <r>
      <t>1.97x10</t>
    </r>
    <r>
      <rPr>
        <vertAlign val="superscript"/>
        <sz val="11"/>
        <color rgb="FF000000"/>
        <rFont val="Helvetica"/>
        <family val="2"/>
      </rPr>
      <t>-7</t>
    </r>
  </si>
  <si>
    <r>
      <t>1.10x10</t>
    </r>
    <r>
      <rPr>
        <vertAlign val="superscript"/>
        <sz val="11"/>
        <color rgb="FF000000"/>
        <rFont val="Helvetica"/>
        <family val="2"/>
      </rPr>
      <t>-7</t>
    </r>
  </si>
  <si>
    <r>
      <t>9.54x10</t>
    </r>
    <r>
      <rPr>
        <vertAlign val="superscript"/>
        <sz val="11"/>
        <color rgb="FF000000"/>
        <rFont val="Helvetica"/>
        <family val="2"/>
      </rPr>
      <t>-8</t>
    </r>
  </si>
  <si>
    <r>
      <t>1.14x10</t>
    </r>
    <r>
      <rPr>
        <vertAlign val="superscript"/>
        <sz val="11"/>
        <color rgb="FF000000"/>
        <rFont val="Helvetica"/>
        <family val="2"/>
      </rPr>
      <t>-7</t>
    </r>
  </si>
  <si>
    <r>
      <t>9.11x10</t>
    </r>
    <r>
      <rPr>
        <vertAlign val="superscript"/>
        <sz val="11"/>
        <color rgb="FF000000"/>
        <rFont val="Helvetica"/>
        <family val="2"/>
      </rPr>
      <t>-8</t>
    </r>
  </si>
  <si>
    <r>
      <t>1.39x10</t>
    </r>
    <r>
      <rPr>
        <vertAlign val="superscript"/>
        <sz val="11"/>
        <color rgb="FF000000"/>
        <rFont val="Helvetica"/>
        <family val="2"/>
      </rPr>
      <t>-7</t>
    </r>
  </si>
  <si>
    <r>
      <t>3.65x10</t>
    </r>
    <r>
      <rPr>
        <vertAlign val="superscript"/>
        <sz val="11"/>
        <color rgb="FF000000"/>
        <rFont val="Helvetica"/>
        <family val="2"/>
      </rPr>
      <t>-6</t>
    </r>
  </si>
  <si>
    <r>
      <t>2.65x10</t>
    </r>
    <r>
      <rPr>
        <vertAlign val="superscript"/>
        <sz val="11"/>
        <color rgb="FF000000"/>
        <rFont val="Helvetica"/>
        <family val="2"/>
      </rPr>
      <t>-6</t>
    </r>
  </si>
  <si>
    <r>
      <t>4.71x10</t>
    </r>
    <r>
      <rPr>
        <vertAlign val="superscript"/>
        <sz val="11"/>
        <color rgb="FF000000"/>
        <rFont val="Helvetica"/>
        <family val="2"/>
      </rPr>
      <t>-6</t>
    </r>
  </si>
  <si>
    <r>
      <t>1.65x10</t>
    </r>
    <r>
      <rPr>
        <vertAlign val="superscript"/>
        <sz val="11"/>
        <color rgb="FF000000"/>
        <rFont val="Helvetica"/>
        <family val="2"/>
      </rPr>
      <t>-6</t>
    </r>
  </si>
  <si>
    <r>
      <t>1.30x10</t>
    </r>
    <r>
      <rPr>
        <vertAlign val="superscript"/>
        <sz val="11"/>
        <color rgb="FF000000"/>
        <rFont val="Helvetica"/>
        <family val="2"/>
      </rPr>
      <t>-6</t>
    </r>
  </si>
  <si>
    <r>
      <t>1.99x10</t>
    </r>
    <r>
      <rPr>
        <vertAlign val="superscript"/>
        <sz val="11"/>
        <color rgb="FF000000"/>
        <rFont val="Helvetica"/>
        <family val="2"/>
      </rPr>
      <t>-6</t>
    </r>
  </si>
  <si>
    <r>
      <t>2.67x10</t>
    </r>
    <r>
      <rPr>
        <vertAlign val="superscript"/>
        <sz val="11"/>
        <color rgb="FF000000"/>
        <rFont val="Helvetica"/>
        <family val="2"/>
      </rPr>
      <t>-6</t>
    </r>
  </si>
  <si>
    <r>
      <t>1.48x10</t>
    </r>
    <r>
      <rPr>
        <vertAlign val="superscript"/>
        <sz val="11"/>
        <color rgb="FF000000"/>
        <rFont val="Helvetica"/>
        <family val="2"/>
      </rPr>
      <t>-6</t>
    </r>
  </si>
  <si>
    <r>
      <t>3.89x10</t>
    </r>
    <r>
      <rPr>
        <vertAlign val="superscript"/>
        <sz val="11"/>
        <color rgb="FF000000"/>
        <rFont val="Helvetica"/>
        <family val="2"/>
      </rPr>
      <t>-6</t>
    </r>
  </si>
  <si>
    <r>
      <t>4.03x10</t>
    </r>
    <r>
      <rPr>
        <vertAlign val="superscript"/>
        <sz val="11"/>
        <color rgb="FF000000"/>
        <rFont val="Helvetica"/>
        <family val="2"/>
      </rPr>
      <t>-6</t>
    </r>
  </si>
  <si>
    <r>
      <t>2.85x10</t>
    </r>
    <r>
      <rPr>
        <vertAlign val="superscript"/>
        <sz val="11"/>
        <color rgb="FF000000"/>
        <rFont val="Helvetica"/>
        <family val="2"/>
      </rPr>
      <t>-6</t>
    </r>
  </si>
  <si>
    <r>
      <t>5.13x10</t>
    </r>
    <r>
      <rPr>
        <vertAlign val="superscript"/>
        <sz val="11"/>
        <color rgb="FF000000"/>
        <rFont val="Helvetica"/>
        <family val="2"/>
      </rPr>
      <t>-6</t>
    </r>
  </si>
  <si>
    <r>
      <t>2.74x10</t>
    </r>
    <r>
      <rPr>
        <vertAlign val="superscript"/>
        <sz val="11"/>
        <color rgb="FF000000"/>
        <rFont val="Helvetica"/>
        <family val="2"/>
      </rPr>
      <t>-6</t>
    </r>
  </si>
  <si>
    <r>
      <t>1.84x10</t>
    </r>
    <r>
      <rPr>
        <vertAlign val="superscript"/>
        <sz val="11"/>
        <color rgb="FF000000"/>
        <rFont val="Helvetica"/>
        <family val="2"/>
      </rPr>
      <t>-6</t>
    </r>
  </si>
  <si>
    <r>
      <t>3.64x10</t>
    </r>
    <r>
      <rPr>
        <vertAlign val="superscript"/>
        <sz val="11"/>
        <color rgb="FF000000"/>
        <rFont val="Helvetica"/>
        <family val="2"/>
      </rPr>
      <t>-6</t>
    </r>
  </si>
  <si>
    <r>
      <t>4.86x10</t>
    </r>
    <r>
      <rPr>
        <vertAlign val="superscript"/>
        <sz val="11"/>
        <color rgb="FF000000"/>
        <rFont val="Helvetica"/>
        <family val="2"/>
      </rPr>
      <t>-6</t>
    </r>
  </si>
  <si>
    <r>
      <t>3.77x10</t>
    </r>
    <r>
      <rPr>
        <vertAlign val="superscript"/>
        <sz val="11"/>
        <color rgb="FF000000"/>
        <rFont val="Helvetica"/>
        <family val="2"/>
      </rPr>
      <t>-6</t>
    </r>
  </si>
  <si>
    <r>
      <t>5.94x10</t>
    </r>
    <r>
      <rPr>
        <vertAlign val="superscript"/>
        <sz val="11"/>
        <color rgb="FF000000"/>
        <rFont val="Helvetica"/>
        <family val="2"/>
      </rPr>
      <t>-6</t>
    </r>
  </si>
  <si>
    <r>
      <t>8.53x10</t>
    </r>
    <r>
      <rPr>
        <vertAlign val="superscript"/>
        <sz val="11"/>
        <color rgb="FF000000"/>
        <rFont val="Helvetica"/>
        <family val="2"/>
      </rPr>
      <t>-6</t>
    </r>
  </si>
  <si>
    <r>
      <t>6.26x10</t>
    </r>
    <r>
      <rPr>
        <vertAlign val="superscript"/>
        <sz val="11"/>
        <color rgb="FF000000"/>
        <rFont val="Helvetica"/>
        <family val="2"/>
      </rPr>
      <t>-6</t>
    </r>
  </si>
  <si>
    <r>
      <t>1.09x10</t>
    </r>
    <r>
      <rPr>
        <vertAlign val="superscript"/>
        <sz val="11"/>
        <color rgb="FF000000"/>
        <rFont val="Helvetica"/>
        <family val="2"/>
      </rPr>
      <t>-5</t>
    </r>
  </si>
  <si>
    <r>
      <t>3.78x10</t>
    </r>
    <r>
      <rPr>
        <vertAlign val="superscript"/>
        <sz val="11"/>
        <color rgb="FF000000"/>
        <rFont val="Helvetica"/>
        <family val="2"/>
      </rPr>
      <t>-6</t>
    </r>
  </si>
  <si>
    <r>
      <t>2.58x10</t>
    </r>
    <r>
      <rPr>
        <vertAlign val="superscript"/>
        <sz val="11"/>
        <color rgb="FF000000"/>
        <rFont val="Helvetica"/>
        <family val="2"/>
      </rPr>
      <t>-6</t>
    </r>
  </si>
  <si>
    <r>
      <t>7.19x10</t>
    </r>
    <r>
      <rPr>
        <vertAlign val="superscript"/>
        <sz val="11"/>
        <color rgb="FF000000"/>
        <rFont val="Helvetica"/>
        <family val="2"/>
      </rPr>
      <t>-6</t>
    </r>
  </si>
  <si>
    <r>
      <t>5.45x10</t>
    </r>
    <r>
      <rPr>
        <vertAlign val="superscript"/>
        <sz val="11"/>
        <color rgb="FF000000"/>
        <rFont val="Helvetica"/>
        <family val="2"/>
      </rPr>
      <t>-6</t>
    </r>
  </si>
  <si>
    <r>
      <t>8.68x10</t>
    </r>
    <r>
      <rPr>
        <vertAlign val="superscript"/>
        <sz val="11"/>
        <color rgb="FF000000"/>
        <rFont val="Helvetica"/>
        <family val="2"/>
      </rPr>
      <t>-6</t>
    </r>
  </si>
  <si>
    <r>
      <t>1.88x10</t>
    </r>
    <r>
      <rPr>
        <vertAlign val="superscript"/>
        <sz val="11"/>
        <color rgb="FF000000"/>
        <rFont val="Helvetica"/>
        <family val="2"/>
      </rPr>
      <t>-5</t>
    </r>
  </si>
  <si>
    <r>
      <t>1.40x10</t>
    </r>
    <r>
      <rPr>
        <vertAlign val="superscript"/>
        <sz val="11"/>
        <color rgb="FF000000"/>
        <rFont val="Helvetica"/>
        <family val="2"/>
      </rPr>
      <t>-5</t>
    </r>
  </si>
  <si>
    <r>
      <t>2.30x10</t>
    </r>
    <r>
      <rPr>
        <vertAlign val="superscript"/>
        <sz val="11"/>
        <color rgb="FF000000"/>
        <rFont val="Helvetica"/>
        <family val="2"/>
      </rPr>
      <t>-5</t>
    </r>
  </si>
  <si>
    <r>
      <t>9.41x10</t>
    </r>
    <r>
      <rPr>
        <vertAlign val="superscript"/>
        <sz val="11"/>
        <color rgb="FF000000"/>
        <rFont val="Helvetica"/>
        <family val="2"/>
      </rPr>
      <t>-6</t>
    </r>
  </si>
  <si>
    <r>
      <t>6.53x10</t>
    </r>
    <r>
      <rPr>
        <vertAlign val="superscript"/>
        <sz val="11"/>
        <color rgb="FF000000"/>
        <rFont val="Helvetica"/>
        <family val="2"/>
      </rPr>
      <t>-6</t>
    </r>
  </si>
  <si>
    <r>
      <t>1.17x10</t>
    </r>
    <r>
      <rPr>
        <vertAlign val="superscript"/>
        <sz val="11"/>
        <color rgb="FF000000"/>
        <rFont val="Helvetica"/>
        <family val="2"/>
      </rPr>
      <t>-5</t>
    </r>
  </si>
  <si>
    <r>
      <t>2.49x10</t>
    </r>
    <r>
      <rPr>
        <vertAlign val="superscript"/>
        <sz val="11"/>
        <color rgb="FF000000"/>
        <rFont val="Helvetica"/>
        <family val="2"/>
      </rPr>
      <t>-9</t>
    </r>
  </si>
  <si>
    <r>
      <t>1.77x10</t>
    </r>
    <r>
      <rPr>
        <vertAlign val="superscript"/>
        <sz val="11"/>
        <color rgb="FF000000"/>
        <rFont val="Helvetica"/>
        <family val="2"/>
      </rPr>
      <t>-9</t>
    </r>
  </si>
  <si>
    <r>
      <t>4.21x10</t>
    </r>
    <r>
      <rPr>
        <vertAlign val="superscript"/>
        <sz val="11"/>
        <color rgb="FF000000"/>
        <rFont val="Helvetica"/>
        <family val="2"/>
      </rPr>
      <t>-9</t>
    </r>
  </si>
  <si>
    <r>
      <t>9.03x10</t>
    </r>
    <r>
      <rPr>
        <vertAlign val="superscript"/>
        <sz val="11"/>
        <color rgb="FF000000"/>
        <rFont val="Helvetica"/>
        <family val="2"/>
      </rPr>
      <t>-9</t>
    </r>
  </si>
  <si>
    <r>
      <t>1.89x10</t>
    </r>
    <r>
      <rPr>
        <vertAlign val="superscript"/>
        <sz val="11"/>
        <color rgb="FF000000"/>
        <rFont val="Helvetica"/>
        <family val="2"/>
      </rPr>
      <t>-9</t>
    </r>
  </si>
  <si>
    <r>
      <t>4.37x10</t>
    </r>
    <r>
      <rPr>
        <vertAlign val="superscript"/>
        <sz val="11"/>
        <color rgb="FF000000"/>
        <rFont val="Helvetica"/>
        <family val="2"/>
      </rPr>
      <t>-9</t>
    </r>
  </si>
  <si>
    <r>
      <t>1.65x10</t>
    </r>
    <r>
      <rPr>
        <vertAlign val="superscript"/>
        <sz val="11"/>
        <color rgb="FF000000"/>
        <rFont val="Helvetica"/>
        <family val="2"/>
      </rPr>
      <t>-9</t>
    </r>
  </si>
  <si>
    <r>
      <t>7.39x10</t>
    </r>
    <r>
      <rPr>
        <vertAlign val="superscript"/>
        <sz val="11"/>
        <color rgb="FF000000"/>
        <rFont val="Helvetica"/>
        <family val="2"/>
      </rPr>
      <t>-9</t>
    </r>
  </si>
  <si>
    <r>
      <t>1.79x10</t>
    </r>
    <r>
      <rPr>
        <vertAlign val="superscript"/>
        <sz val="11"/>
        <color rgb="FF000000"/>
        <rFont val="Helvetica"/>
        <family val="2"/>
      </rPr>
      <t>-9</t>
    </r>
  </si>
  <si>
    <r>
      <t>2.38x10</t>
    </r>
    <r>
      <rPr>
        <vertAlign val="superscript"/>
        <sz val="11"/>
        <color rgb="FF000000"/>
        <rFont val="Helvetica"/>
        <family val="2"/>
      </rPr>
      <t>-9</t>
    </r>
  </si>
  <si>
    <r>
      <t>1.39x10</t>
    </r>
    <r>
      <rPr>
        <vertAlign val="superscript"/>
        <sz val="11"/>
        <color rgb="FF000000"/>
        <rFont val="Helvetica"/>
        <family val="2"/>
      </rPr>
      <t>-9</t>
    </r>
  </si>
  <si>
    <r>
      <t>3.73x10</t>
    </r>
    <r>
      <rPr>
        <vertAlign val="superscript"/>
        <sz val="11"/>
        <color rgb="FF000000"/>
        <rFont val="Helvetica"/>
        <family val="2"/>
      </rPr>
      <t>-9</t>
    </r>
  </si>
  <si>
    <r>
      <t>3.55x10</t>
    </r>
    <r>
      <rPr>
        <vertAlign val="superscript"/>
        <sz val="11"/>
        <color rgb="FF000000"/>
        <rFont val="Helvetica"/>
        <family val="2"/>
      </rPr>
      <t>-9</t>
    </r>
  </si>
  <si>
    <r>
      <t>2.26x10</t>
    </r>
    <r>
      <rPr>
        <vertAlign val="superscript"/>
        <sz val="11"/>
        <color rgb="FF000000"/>
        <rFont val="Helvetica"/>
        <family val="2"/>
      </rPr>
      <t>-9</t>
    </r>
  </si>
  <si>
    <r>
      <t>3.30x10</t>
    </r>
    <r>
      <rPr>
        <vertAlign val="superscript"/>
        <sz val="11"/>
        <color rgb="FF000000"/>
        <rFont val="Helvetica"/>
        <family val="2"/>
      </rPr>
      <t>-9</t>
    </r>
  </si>
  <si>
    <r>
      <t>1.41x10</t>
    </r>
    <r>
      <rPr>
        <vertAlign val="superscript"/>
        <sz val="11"/>
        <color rgb="FF000000"/>
        <rFont val="Helvetica"/>
        <family val="2"/>
      </rPr>
      <t>-9</t>
    </r>
  </si>
  <si>
    <r>
      <t>3.28x10</t>
    </r>
    <r>
      <rPr>
        <vertAlign val="superscript"/>
        <sz val="11"/>
        <color rgb="FF000000"/>
        <rFont val="Helvetica"/>
        <family val="2"/>
      </rPr>
      <t>-9</t>
    </r>
  </si>
  <si>
    <r>
      <t>2.95x10</t>
    </r>
    <r>
      <rPr>
        <vertAlign val="superscript"/>
        <sz val="11"/>
        <color rgb="FF000000"/>
        <rFont val="Helvetica"/>
        <family val="2"/>
      </rPr>
      <t>-9</t>
    </r>
  </si>
  <si>
    <r>
      <t>1.96x10</t>
    </r>
    <r>
      <rPr>
        <vertAlign val="superscript"/>
        <sz val="11"/>
        <color rgb="FF000000"/>
        <rFont val="Helvetica"/>
        <family val="2"/>
      </rPr>
      <t>-9</t>
    </r>
  </si>
  <si>
    <r>
      <t>1.14x10</t>
    </r>
    <r>
      <rPr>
        <vertAlign val="superscript"/>
        <sz val="11"/>
        <color rgb="FF000000"/>
        <rFont val="Helvetica"/>
        <family val="2"/>
      </rPr>
      <t>-9</t>
    </r>
  </si>
  <si>
    <r>
      <t>3.09x10</t>
    </r>
    <r>
      <rPr>
        <vertAlign val="superscript"/>
        <sz val="11"/>
        <color rgb="FF000000"/>
        <rFont val="Helvetica"/>
        <family val="2"/>
      </rPr>
      <t>-9</t>
    </r>
  </si>
  <si>
    <r>
      <t>1.95x10</t>
    </r>
    <r>
      <rPr>
        <vertAlign val="superscript"/>
        <sz val="11"/>
        <color rgb="FF000000"/>
        <rFont val="Helvetica"/>
        <family val="2"/>
      </rPr>
      <t>-9</t>
    </r>
  </si>
  <si>
    <r>
      <t>3.14x10</t>
    </r>
    <r>
      <rPr>
        <vertAlign val="superscript"/>
        <sz val="11"/>
        <color rgb="FF000000"/>
        <rFont val="Helvetica"/>
        <family val="2"/>
      </rPr>
      <t>-9</t>
    </r>
  </si>
  <si>
    <r>
      <t>9.75x10</t>
    </r>
    <r>
      <rPr>
        <vertAlign val="superscript"/>
        <sz val="11"/>
        <color rgb="FF000000"/>
        <rFont val="Helvetica"/>
        <family val="2"/>
      </rPr>
      <t>-10</t>
    </r>
  </si>
  <si>
    <r>
      <t>3.07x10</t>
    </r>
    <r>
      <rPr>
        <vertAlign val="superscript"/>
        <sz val="11"/>
        <color rgb="FF000000"/>
        <rFont val="Helvetica"/>
        <family val="2"/>
      </rPr>
      <t>-9</t>
    </r>
  </si>
  <si>
    <r>
      <t>1.11x10</t>
    </r>
    <r>
      <rPr>
        <vertAlign val="superscript"/>
        <sz val="11"/>
        <color rgb="FF000000"/>
        <rFont val="Helvetica"/>
        <family val="2"/>
      </rPr>
      <t>-9</t>
    </r>
  </si>
  <si>
    <r>
      <t>2.52x10</t>
    </r>
    <r>
      <rPr>
        <vertAlign val="superscript"/>
        <sz val="11"/>
        <color rgb="FF000000"/>
        <rFont val="Helvetica"/>
        <family val="2"/>
      </rPr>
      <t>-9</t>
    </r>
  </si>
  <si>
    <r>
      <t>2.39x10</t>
    </r>
    <r>
      <rPr>
        <vertAlign val="superscript"/>
        <sz val="11"/>
        <color rgb="FF000000"/>
        <rFont val="Helvetica"/>
        <family val="2"/>
      </rPr>
      <t>-9</t>
    </r>
  </si>
  <si>
    <r>
      <t>1.37x10</t>
    </r>
    <r>
      <rPr>
        <vertAlign val="superscript"/>
        <sz val="11"/>
        <color rgb="FF000000"/>
        <rFont val="Helvetica"/>
        <family val="2"/>
      </rPr>
      <t>-9</t>
    </r>
  </si>
  <si>
    <r>
      <t>8.77x10</t>
    </r>
    <r>
      <rPr>
        <vertAlign val="superscript"/>
        <sz val="11"/>
        <color rgb="FF000000"/>
        <rFont val="Helvetica"/>
        <family val="2"/>
      </rPr>
      <t>-10</t>
    </r>
  </si>
  <si>
    <r>
      <t>2.01x10</t>
    </r>
    <r>
      <rPr>
        <vertAlign val="superscript"/>
        <sz val="11"/>
        <color rgb="FF000000"/>
        <rFont val="Helvetica"/>
        <family val="2"/>
      </rPr>
      <t>-9</t>
    </r>
  </si>
  <si>
    <r>
      <t>1.22x10</t>
    </r>
    <r>
      <rPr>
        <vertAlign val="superscript"/>
        <sz val="11"/>
        <color rgb="FF000000"/>
        <rFont val="Helvetica"/>
        <family val="2"/>
      </rPr>
      <t>-9</t>
    </r>
  </si>
  <si>
    <r>
      <t>7.30x10</t>
    </r>
    <r>
      <rPr>
        <vertAlign val="superscript"/>
        <sz val="11"/>
        <color rgb="FF000000"/>
        <rFont val="Helvetica"/>
        <family val="2"/>
      </rPr>
      <t>-10</t>
    </r>
  </si>
  <si>
    <r>
      <t>2.18x10</t>
    </r>
    <r>
      <rPr>
        <vertAlign val="superscript"/>
        <sz val="11"/>
        <color rgb="FF000000"/>
        <rFont val="Helvetica"/>
        <family val="2"/>
      </rPr>
      <t>-9</t>
    </r>
  </si>
  <si>
    <r>
      <t>4.24x10</t>
    </r>
    <r>
      <rPr>
        <vertAlign val="superscript"/>
        <sz val="11"/>
        <color rgb="FF000000"/>
        <rFont val="Helvetica"/>
        <family val="2"/>
      </rPr>
      <t>-9</t>
    </r>
  </si>
  <si>
    <r>
      <t>2.23x10</t>
    </r>
    <r>
      <rPr>
        <vertAlign val="superscript"/>
        <sz val="11"/>
        <color theme="1"/>
        <rFont val="Helvetica"/>
        <family val="2"/>
      </rPr>
      <t>-9</t>
    </r>
  </si>
  <si>
    <r>
      <t>1.50x10</t>
    </r>
    <r>
      <rPr>
        <vertAlign val="superscript"/>
        <sz val="11"/>
        <color theme="1"/>
        <rFont val="Helvetica"/>
        <family val="2"/>
      </rPr>
      <t>-9</t>
    </r>
  </si>
  <si>
    <r>
      <t>3.15x10</t>
    </r>
    <r>
      <rPr>
        <vertAlign val="superscript"/>
        <sz val="11"/>
        <color theme="1"/>
        <rFont val="Helvetica"/>
        <family val="2"/>
      </rPr>
      <t>-9</t>
    </r>
  </si>
  <si>
    <r>
      <t>2.49x10</t>
    </r>
    <r>
      <rPr>
        <vertAlign val="superscript"/>
        <sz val="11"/>
        <color theme="1"/>
        <rFont val="Helvetica"/>
        <family val="2"/>
      </rPr>
      <t>-9</t>
    </r>
  </si>
  <si>
    <r>
      <t>1.74x10</t>
    </r>
    <r>
      <rPr>
        <vertAlign val="superscript"/>
        <sz val="11"/>
        <color theme="1"/>
        <rFont val="Helvetica"/>
        <family val="2"/>
      </rPr>
      <t>-9</t>
    </r>
  </si>
  <si>
    <r>
      <t>3.42x10</t>
    </r>
    <r>
      <rPr>
        <vertAlign val="superscript"/>
        <sz val="11"/>
        <color theme="1"/>
        <rFont val="Helvetica"/>
        <family val="2"/>
      </rPr>
      <t>-9</t>
    </r>
  </si>
  <si>
    <t>Mutation rate (s.p.b.)</t>
  </si>
  <si>
    <t>Lower 95% C.I. (s.p.b.)</t>
  </si>
  <si>
    <t>Upper 95% C.I. (s.p.b.)</t>
  </si>
  <si>
    <r>
      <t>2.33x10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</si>
  <si>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1.70x10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</si>
  <si>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2.90x10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</si>
  <si>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4.29x10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</si>
  <si>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2.93x10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</si>
  <si>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5.66x10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</si>
  <si>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3.24x10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</si>
  <si>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2.25x10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</si>
  <si>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4.17x10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</si>
  <si>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2.20x10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</si>
  <si>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1.49x10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</si>
  <si>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2.89x10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</si>
  <si>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1.04x10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</si>
  <si>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6.08x10</t>
    </r>
    <r>
      <rPr>
        <b/>
        <i/>
        <vertAlign val="superscript"/>
        <sz val="11"/>
        <color rgb="FF000000"/>
        <rFont val="Helvetica"/>
        <family val="2"/>
      </rPr>
      <t>-7</t>
    </r>
  </si>
  <si>
    <r>
      <t>1.54x10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</si>
  <si>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7.58x10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</si>
  <si>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5.50x10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</si>
  <si>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9.47x10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</si>
  <si>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6.87x10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</si>
  <si>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4.76x10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</si>
  <si>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8.89x10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</si>
  <si>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7.71x10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</si>
  <si>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5.20x10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</si>
  <si>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1.00x10</t>
    </r>
    <r>
      <rPr>
        <b/>
        <i/>
        <vertAlign val="superscript"/>
        <sz val="11"/>
        <color rgb="FF000000"/>
        <rFont val="Helvetica"/>
        <family val="2"/>
      </rPr>
      <t>-5</t>
    </r>
  </si>
  <si>
    <r>
      <t>1.15x10</t>
    </r>
    <r>
      <rPr>
        <b/>
        <i/>
        <vertAlign val="superscript"/>
        <sz val="11"/>
        <color rgb="FF000000"/>
        <rFont val="Helvetica"/>
        <family val="2"/>
      </rPr>
      <t>-5</t>
    </r>
  </si>
  <si>
    <r>
      <t>8.14x10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</si>
  <si>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1.45x10</t>
    </r>
    <r>
      <rPr>
        <b/>
        <i/>
        <vertAlign val="superscript"/>
        <sz val="11"/>
        <color rgb="FF000000"/>
        <rFont val="Helvetica"/>
        <family val="2"/>
      </rPr>
      <t>-5</t>
    </r>
  </si>
  <si>
    <r>
      <t>1.19x10</t>
    </r>
    <r>
      <rPr>
        <b/>
        <i/>
        <vertAlign val="superscript"/>
        <sz val="11"/>
        <color rgb="FF000000"/>
        <rFont val="Helvetica"/>
        <family val="2"/>
      </rPr>
      <t>-5</t>
    </r>
  </si>
  <si>
    <r>
      <t>8.70x10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</si>
  <si>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1.48x10</t>
    </r>
    <r>
      <rPr>
        <b/>
        <i/>
        <vertAlign val="superscript"/>
        <sz val="11"/>
        <color rgb="FF000000"/>
        <rFont val="Helvetica"/>
        <family val="2"/>
      </rPr>
      <t>-5</t>
    </r>
  </si>
  <si>
    <r>
      <t>9.22x10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</si>
  <si>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6.48x10</t>
    </r>
    <r>
      <rPr>
        <b/>
        <i/>
        <vertAlign val="superscript"/>
        <sz val="11"/>
        <color rgb="FF000000"/>
        <rFont val="Helvetica"/>
        <family val="2"/>
      </rPr>
      <t>-6</t>
    </r>
  </si>
  <si>
    <r>
      <t>1.16x10</t>
    </r>
    <r>
      <rPr>
        <b/>
        <i/>
        <vertAlign val="superscript"/>
        <sz val="11"/>
        <color rgb="FF000000"/>
        <rFont val="Helvetica"/>
        <family val="2"/>
      </rPr>
      <t>-5</t>
    </r>
  </si>
  <si>
    <t>Entries 24-27 for this TP-DNAP1 variant are measurements taken after 90 generations.</t>
  </si>
  <si>
    <r>
      <t>1.85x10</t>
    </r>
    <r>
      <rPr>
        <b/>
        <i/>
        <vertAlign val="superscript"/>
        <sz val="11"/>
        <color rgb="FF000000"/>
        <rFont val="Helvetica"/>
        <family val="2"/>
      </rPr>
      <t>-9</t>
    </r>
  </si>
  <si>
    <r>
      <t>1.22x10</t>
    </r>
    <r>
      <rPr>
        <b/>
        <i/>
        <vertAlign val="superscript"/>
        <sz val="11"/>
        <color rgb="FF000000"/>
        <rFont val="Helvetica"/>
        <family val="2"/>
      </rPr>
      <t>-9</t>
    </r>
  </si>
  <si>
    <r>
      <t>2.65x10</t>
    </r>
    <r>
      <rPr>
        <b/>
        <i/>
        <vertAlign val="superscript"/>
        <sz val="11"/>
        <color rgb="FF000000"/>
        <rFont val="Helvetica"/>
        <family val="2"/>
      </rPr>
      <t>-9</t>
    </r>
  </si>
  <si>
    <r>
      <t>2.95x10</t>
    </r>
    <r>
      <rPr>
        <b/>
        <i/>
        <vertAlign val="superscript"/>
        <sz val="11"/>
        <color rgb="FF000000"/>
        <rFont val="Helvetica"/>
        <family val="2"/>
      </rPr>
      <t>-9</t>
    </r>
  </si>
  <si>
    <r>
      <t>2.05x10</t>
    </r>
    <r>
      <rPr>
        <b/>
        <i/>
        <vertAlign val="superscript"/>
        <sz val="11"/>
        <color rgb="FF000000"/>
        <rFont val="Helvetica"/>
        <family val="2"/>
      </rPr>
      <t>-9</t>
    </r>
  </si>
  <si>
    <r>
      <t>4.06x10</t>
    </r>
    <r>
      <rPr>
        <b/>
        <i/>
        <vertAlign val="superscript"/>
        <sz val="11"/>
        <color rgb="FF000000"/>
        <rFont val="Helvetica"/>
        <family val="2"/>
      </rPr>
      <t>-9</t>
    </r>
  </si>
  <si>
    <r>
      <t>1.84x10</t>
    </r>
    <r>
      <rPr>
        <b/>
        <i/>
        <vertAlign val="superscript"/>
        <sz val="11"/>
        <color rgb="FF000000"/>
        <rFont val="Helvetica"/>
        <family val="2"/>
      </rPr>
      <t>-9</t>
    </r>
  </si>
  <si>
    <r>
      <t>1.15x10</t>
    </r>
    <r>
      <rPr>
        <b/>
        <i/>
        <vertAlign val="superscript"/>
        <sz val="11"/>
        <color rgb="FF000000"/>
        <rFont val="Helvetica"/>
        <family val="2"/>
      </rPr>
      <t>-9</t>
    </r>
  </si>
  <si>
    <r>
      <t>2.74x10</t>
    </r>
    <r>
      <rPr>
        <b/>
        <i/>
        <vertAlign val="superscript"/>
        <sz val="11"/>
        <color rgb="FF000000"/>
        <rFont val="Helvetica"/>
        <family val="2"/>
      </rPr>
      <t>-9</t>
    </r>
  </si>
  <si>
    <r>
      <t>4.28x10</t>
    </r>
    <r>
      <rPr>
        <b/>
        <i/>
        <vertAlign val="superscript"/>
        <sz val="11"/>
        <color rgb="FF000000"/>
        <rFont val="Helvetica"/>
        <family val="2"/>
      </rPr>
      <t>-9</t>
    </r>
  </si>
  <si>
    <r>
      <t>3.05x10</t>
    </r>
    <r>
      <rPr>
        <b/>
        <i/>
        <vertAlign val="superscript"/>
        <sz val="11"/>
        <color rgb="FF000000"/>
        <rFont val="Helvetica"/>
        <family val="2"/>
      </rPr>
      <t>-9</t>
    </r>
  </si>
  <si>
    <r>
      <t>5.77x10</t>
    </r>
    <r>
      <rPr>
        <b/>
        <i/>
        <vertAlign val="superscript"/>
        <sz val="11"/>
        <color rgb="FF000000"/>
        <rFont val="Helvetica"/>
        <family val="2"/>
      </rPr>
      <t>-9</t>
    </r>
  </si>
  <si>
    <t>From Ravikumar et al., 2014; Rd1 mutant</t>
  </si>
  <si>
    <t>From homology study; Rd1 mutant</t>
  </si>
  <si>
    <t>From saturation mutagenesis library; Rd1 mutant</t>
  </si>
  <si>
    <t>From saturation mutagenesis library; Rd2 mutant</t>
  </si>
  <si>
    <t>From shuffling library (A X B); Rd3 mutant</t>
  </si>
  <si>
    <t>From shuffling library (B X C); Rd3 mutant</t>
  </si>
  <si>
    <r>
      <t xml:space="preserve">Rd4 mutant; </t>
    </r>
    <r>
      <rPr>
        <b/>
        <i/>
        <sz val="11"/>
        <color theme="1"/>
        <rFont val="Helvetica"/>
        <family val="2"/>
      </rPr>
      <t>Entries 4-6 for this TP-DNAP1 variant are measurements taken after 90 generations.</t>
    </r>
  </si>
  <si>
    <r>
      <t xml:space="preserve">Rd4 mutant; </t>
    </r>
    <r>
      <rPr>
        <b/>
        <i/>
        <sz val="11"/>
        <color theme="1"/>
        <rFont val="Helvetica"/>
        <family val="2"/>
      </rPr>
      <t>Entries 3-4 for this TP-DNAP1 variant are measurements taken after 90 generations.</t>
    </r>
  </si>
  <si>
    <r>
      <t xml:space="preserve">Rd4 mutant; TP-DNAP1-4-1 </t>
    </r>
    <r>
      <rPr>
        <b/>
        <i/>
        <sz val="11"/>
        <color theme="1"/>
        <rFont val="Helvetica"/>
        <family val="2"/>
      </rPr>
      <t>Entries 4-6 for this TP-DNAP1 variant are measurements taken after 90 generations.</t>
    </r>
  </si>
  <si>
    <r>
      <t xml:space="preserve">Rd4 mutant; TP-DNAP1-4-2; </t>
    </r>
    <r>
      <rPr>
        <b/>
        <i/>
        <sz val="11"/>
        <color theme="1"/>
        <rFont val="Helvetica"/>
        <family val="2"/>
      </rPr>
      <t>Entries 4-6 for this TP-DNAP1 variant are measurements taken after 90 generations.</t>
    </r>
  </si>
  <si>
    <t>WT</t>
  </si>
  <si>
    <t>copy number</t>
  </si>
  <si>
    <t>mu, prefactor</t>
  </si>
  <si>
    <t>mu, exponential</t>
  </si>
  <si>
    <t>mu actual</t>
  </si>
  <si>
    <t>tmp</t>
  </si>
  <si>
    <t>tmp1</t>
  </si>
  <si>
    <t>CI LOWER</t>
  </si>
  <si>
    <t>tmp2</t>
  </si>
  <si>
    <t>tmp3</t>
  </si>
  <si>
    <t>CI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</si>
</sst>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2"/>
    </font>
    <font>
      <sz val="8"/>
      <name val="Calibri"/>
      <family val="2"/>
      <charset val="134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vertAlign val="superscript"/>
      <sz val="11"/>
      <color rgb="FF000000"/>
      <name val="Helvetica"/>
      <family val="2"/>
    </font>
    <font>
      <vertAlign val="superscript"/>
      <sz val="11"/>
      <color theme="1"/>
      <name val="Helvetica"/>
      <family val="2"/>
    </font>
    <font>
      <sz val="11"/>
      <name val="Helvetica"/>
      <family val="2"/>
    </font>
    <font>
      <b/>
      <i/>
      <sz val="11"/>
      <color rgb="FF000000"/>
      <name val="Helvetica"/>
      <family val="2"/>
    </font>
    <font>
      <b/>
      <i/>
      <vertAlign val="superscript"/>
      <sz val="11"/>
      <color rgb="FF000000"/>
      <name val="Helvetica"/>
      <family val="2"/>
    </font>
    <font>
      <b/>
      <i/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46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 wrapText="1"/>
    </xf>
    <xf numFmtId="2" fontId="8" fillId="0" borderId="8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2" fontId="12" fillId="0" borderId="7" xfId="0" applyNumberFormat="1" applyFont="1" applyBorder="1" applyAlignment="1">
      <alignment horizontal="center" vertical="center" wrapText="1"/>
    </xf>
    <xf numFmtId="2" fontId="11" fillId="0" borderId="7" xfId="0" applyNumberFormat="1" applyFont="1" applyBorder="1" applyAlignment="1">
      <alignment horizontal="center" vertical="center" wrapText="1"/>
    </xf>
    <xf numFmtId="2" fontId="12" fillId="0" borderId="8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14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Normal" xfId="0" builtinId="0"/>
    <cellStyle name="Normal 2" xfId="161" xr:uid="{00000000-0005-0000-0000-0000BB05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5.8655369691691772E-2"/>
          <c:y val="0.1458353614889048"/>
          <c:w val="0.88814948478662403"/>
          <c:h val="0.8445689655172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'Table S2'!$K$1</c:f>
              <c:strCache>
                <c:ptCount val="1"/>
                <c:pt idx="0">
                  <c:v>mu actual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S2'!$H$2:$H$330</c:f>
              <c:numCache>
                <c:formatCode>0.00</c:formatCode>
                <c:ptCount val="329"/>
                <c:pt idx="0">
                  <c:v>87.8</c:v>
                </c:pt>
                <c:pt idx="1">
                  <c:v>31.8</c:v>
                </c:pt>
                <c:pt idx="2">
                  <c:v>25.1</c:v>
                </c:pt>
                <c:pt idx="3">
                  <c:v>88.8</c:v>
                </c:pt>
                <c:pt idx="4">
                  <c:v>47</c:v>
                </c:pt>
                <c:pt idx="5">
                  <c:v>16.600000000000001</c:v>
                </c:pt>
                <c:pt idx="6">
                  <c:v>26.9</c:v>
                </c:pt>
                <c:pt idx="7">
                  <c:v>23.3</c:v>
                </c:pt>
                <c:pt idx="8">
                  <c:v>27</c:v>
                </c:pt>
                <c:pt idx="9">
                  <c:v>58.1</c:v>
                </c:pt>
                <c:pt idx="10">
                  <c:v>91.1</c:v>
                </c:pt>
                <c:pt idx="11">
                  <c:v>68.3</c:v>
                </c:pt>
                <c:pt idx="12">
                  <c:v>176</c:v>
                </c:pt>
                <c:pt idx="13">
                  <c:v>160</c:v>
                </c:pt>
                <c:pt idx="14">
                  <c:v>55.4</c:v>
                </c:pt>
                <c:pt idx="15">
                  <c:v>60.3</c:v>
                </c:pt>
                <c:pt idx="16">
                  <c:v>61.7</c:v>
                </c:pt>
                <c:pt idx="17">
                  <c:v>138</c:v>
                </c:pt>
                <c:pt idx="18">
                  <c:v>132</c:v>
                </c:pt>
                <c:pt idx="19">
                  <c:v>31.7</c:v>
                </c:pt>
                <c:pt idx="20">
                  <c:v>42.2</c:v>
                </c:pt>
                <c:pt idx="21">
                  <c:v>46</c:v>
                </c:pt>
                <c:pt idx="22">
                  <c:v>39.799999999999997</c:v>
                </c:pt>
                <c:pt idx="23">
                  <c:v>25.6</c:v>
                </c:pt>
                <c:pt idx="24">
                  <c:v>32.299999999999997</c:v>
                </c:pt>
                <c:pt idx="25">
                  <c:v>41.4</c:v>
                </c:pt>
                <c:pt idx="26">
                  <c:v>33.4</c:v>
                </c:pt>
                <c:pt idx="27">
                  <c:v>81.400000000000006</c:v>
                </c:pt>
                <c:pt idx="28">
                  <c:v>94</c:v>
                </c:pt>
                <c:pt idx="29">
                  <c:v>3.52</c:v>
                </c:pt>
                <c:pt idx="30">
                  <c:v>5.73</c:v>
                </c:pt>
                <c:pt idx="31">
                  <c:v>7.37</c:v>
                </c:pt>
                <c:pt idx="32">
                  <c:v>33.6</c:v>
                </c:pt>
                <c:pt idx="33">
                  <c:v>36.5</c:v>
                </c:pt>
                <c:pt idx="34">
                  <c:v>37.1</c:v>
                </c:pt>
                <c:pt idx="35">
                  <c:v>37.6</c:v>
                </c:pt>
                <c:pt idx="36">
                  <c:v>43.3</c:v>
                </c:pt>
                <c:pt idx="37">
                  <c:v>43.9</c:v>
                </c:pt>
                <c:pt idx="38">
                  <c:v>69.5</c:v>
                </c:pt>
                <c:pt idx="39">
                  <c:v>4.6100000000000003</c:v>
                </c:pt>
                <c:pt idx="40">
                  <c:v>4.84</c:v>
                </c:pt>
                <c:pt idx="41">
                  <c:v>10.6</c:v>
                </c:pt>
                <c:pt idx="42">
                  <c:v>9.48</c:v>
                </c:pt>
                <c:pt idx="43">
                  <c:v>7.46</c:v>
                </c:pt>
                <c:pt idx="44">
                  <c:v>12.6</c:v>
                </c:pt>
                <c:pt idx="45">
                  <c:v>17.5</c:v>
                </c:pt>
                <c:pt idx="46">
                  <c:v>36.200000000000003</c:v>
                </c:pt>
                <c:pt idx="47">
                  <c:v>20.3</c:v>
                </c:pt>
                <c:pt idx="48">
                  <c:v>25.8</c:v>
                </c:pt>
                <c:pt idx="49">
                  <c:v>18.100000000000001</c:v>
                </c:pt>
                <c:pt idx="50">
                  <c:v>23.7</c:v>
                </c:pt>
                <c:pt idx="51">
                  <c:v>46.8</c:v>
                </c:pt>
                <c:pt idx="52">
                  <c:v>22.5</c:v>
                </c:pt>
                <c:pt idx="53">
                  <c:v>4.6500000000000004</c:v>
                </c:pt>
                <c:pt idx="54">
                  <c:v>42.9</c:v>
                </c:pt>
                <c:pt idx="55">
                  <c:v>52.2</c:v>
                </c:pt>
                <c:pt idx="56">
                  <c:v>106</c:v>
                </c:pt>
                <c:pt idx="57">
                  <c:v>153</c:v>
                </c:pt>
                <c:pt idx="58">
                  <c:v>20.2</c:v>
                </c:pt>
                <c:pt idx="59">
                  <c:v>6.36</c:v>
                </c:pt>
                <c:pt idx="60">
                  <c:v>2.2799999999999998</c:v>
                </c:pt>
                <c:pt idx="61">
                  <c:v>1.49</c:v>
                </c:pt>
                <c:pt idx="62">
                  <c:v>2.92</c:v>
                </c:pt>
                <c:pt idx="63">
                  <c:v>15.4</c:v>
                </c:pt>
                <c:pt idx="64">
                  <c:v>7.09</c:v>
                </c:pt>
                <c:pt idx="65">
                  <c:v>1.85</c:v>
                </c:pt>
                <c:pt idx="66">
                  <c:v>31.7</c:v>
                </c:pt>
                <c:pt idx="67">
                  <c:v>1.74</c:v>
                </c:pt>
                <c:pt idx="68">
                  <c:v>19.2</c:v>
                </c:pt>
                <c:pt idx="69">
                  <c:v>19.100000000000001</c:v>
                </c:pt>
                <c:pt idx="70">
                  <c:v>17.2</c:v>
                </c:pt>
                <c:pt idx="71">
                  <c:v>33.4</c:v>
                </c:pt>
                <c:pt idx="72">
                  <c:v>34.299999999999997</c:v>
                </c:pt>
                <c:pt idx="73">
                  <c:v>63.1</c:v>
                </c:pt>
                <c:pt idx="74">
                  <c:v>16</c:v>
                </c:pt>
                <c:pt idx="75">
                  <c:v>36.4</c:v>
                </c:pt>
                <c:pt idx="76">
                  <c:v>46.2</c:v>
                </c:pt>
                <c:pt idx="77">
                  <c:v>23.3</c:v>
                </c:pt>
                <c:pt idx="78">
                  <c:v>25.5</c:v>
                </c:pt>
                <c:pt idx="79">
                  <c:v>18.3</c:v>
                </c:pt>
                <c:pt idx="80">
                  <c:v>20</c:v>
                </c:pt>
                <c:pt idx="81">
                  <c:v>21.2</c:v>
                </c:pt>
                <c:pt idx="82">
                  <c:v>27.3</c:v>
                </c:pt>
                <c:pt idx="83">
                  <c:v>16.2</c:v>
                </c:pt>
                <c:pt idx="84">
                  <c:v>16.8</c:v>
                </c:pt>
                <c:pt idx="85">
                  <c:v>15.7</c:v>
                </c:pt>
                <c:pt idx="86">
                  <c:v>15</c:v>
                </c:pt>
                <c:pt idx="87">
                  <c:v>60.6</c:v>
                </c:pt>
                <c:pt idx="88">
                  <c:v>64.3</c:v>
                </c:pt>
                <c:pt idx="89">
                  <c:v>48.9</c:v>
                </c:pt>
                <c:pt idx="90">
                  <c:v>52.7</c:v>
                </c:pt>
                <c:pt idx="91">
                  <c:v>56.3</c:v>
                </c:pt>
                <c:pt idx="92">
                  <c:v>32.6</c:v>
                </c:pt>
                <c:pt idx="93">
                  <c:v>33.299999999999997</c:v>
                </c:pt>
                <c:pt idx="94">
                  <c:v>35.4</c:v>
                </c:pt>
                <c:pt idx="95">
                  <c:v>16.899999999999999</c:v>
                </c:pt>
                <c:pt idx="96">
                  <c:v>41.4</c:v>
                </c:pt>
                <c:pt idx="97">
                  <c:v>43.8</c:v>
                </c:pt>
                <c:pt idx="98">
                  <c:v>14.1</c:v>
                </c:pt>
                <c:pt idx="99">
                  <c:v>54.1</c:v>
                </c:pt>
                <c:pt idx="100">
                  <c:v>53.7</c:v>
                </c:pt>
                <c:pt idx="101">
                  <c:v>52</c:v>
                </c:pt>
                <c:pt idx="102">
                  <c:v>48.7</c:v>
                </c:pt>
                <c:pt idx="103">
                  <c:v>3.72</c:v>
                </c:pt>
                <c:pt idx="104">
                  <c:v>32.9</c:v>
                </c:pt>
                <c:pt idx="105">
                  <c:v>34.799999999999997</c:v>
                </c:pt>
                <c:pt idx="106">
                  <c:v>20.9</c:v>
                </c:pt>
                <c:pt idx="107">
                  <c:v>31.2</c:v>
                </c:pt>
                <c:pt idx="108">
                  <c:v>35.5</c:v>
                </c:pt>
                <c:pt idx="109">
                  <c:v>22.8</c:v>
                </c:pt>
                <c:pt idx="110">
                  <c:v>22.7</c:v>
                </c:pt>
                <c:pt idx="111">
                  <c:v>26.6</c:v>
                </c:pt>
                <c:pt idx="112">
                  <c:v>51.3</c:v>
                </c:pt>
                <c:pt idx="113">
                  <c:v>49.4</c:v>
                </c:pt>
                <c:pt idx="114">
                  <c:v>54.7</c:v>
                </c:pt>
                <c:pt idx="115">
                  <c:v>50.5</c:v>
                </c:pt>
                <c:pt idx="116">
                  <c:v>99.8</c:v>
                </c:pt>
                <c:pt idx="117">
                  <c:v>20.8</c:v>
                </c:pt>
                <c:pt idx="118">
                  <c:v>6.3</c:v>
                </c:pt>
                <c:pt idx="119">
                  <c:v>63.5</c:v>
                </c:pt>
                <c:pt idx="120">
                  <c:v>31.3</c:v>
                </c:pt>
                <c:pt idx="121">
                  <c:v>42.9</c:v>
                </c:pt>
                <c:pt idx="122">
                  <c:v>42.7</c:v>
                </c:pt>
                <c:pt idx="123">
                  <c:v>57.3</c:v>
                </c:pt>
                <c:pt idx="124">
                  <c:v>50.7</c:v>
                </c:pt>
                <c:pt idx="125">
                  <c:v>42.3</c:v>
                </c:pt>
                <c:pt idx="126">
                  <c:v>52.8</c:v>
                </c:pt>
                <c:pt idx="127">
                  <c:v>67.599999999999994</c:v>
                </c:pt>
                <c:pt idx="128">
                  <c:v>4.26</c:v>
                </c:pt>
                <c:pt idx="129">
                  <c:v>5.62</c:v>
                </c:pt>
                <c:pt idx="130">
                  <c:v>4.51</c:v>
                </c:pt>
                <c:pt idx="131">
                  <c:v>30</c:v>
                </c:pt>
                <c:pt idx="132">
                  <c:v>38.799999999999997</c:v>
                </c:pt>
                <c:pt idx="133">
                  <c:v>5.98</c:v>
                </c:pt>
                <c:pt idx="134">
                  <c:v>19.7</c:v>
                </c:pt>
                <c:pt idx="135">
                  <c:v>51.6</c:v>
                </c:pt>
                <c:pt idx="136">
                  <c:v>59.3</c:v>
                </c:pt>
                <c:pt idx="137">
                  <c:v>37.4</c:v>
                </c:pt>
                <c:pt idx="138">
                  <c:v>3.34</c:v>
                </c:pt>
                <c:pt idx="139">
                  <c:v>7.31</c:v>
                </c:pt>
                <c:pt idx="140">
                  <c:v>12.1</c:v>
                </c:pt>
                <c:pt idx="141">
                  <c:v>69.099999999999994</c:v>
                </c:pt>
                <c:pt idx="142">
                  <c:v>3.46</c:v>
                </c:pt>
                <c:pt idx="143">
                  <c:v>22.3</c:v>
                </c:pt>
                <c:pt idx="144">
                  <c:v>30.2</c:v>
                </c:pt>
                <c:pt idx="145">
                  <c:v>46.1</c:v>
                </c:pt>
                <c:pt idx="146">
                  <c:v>58.5</c:v>
                </c:pt>
                <c:pt idx="147">
                  <c:v>56</c:v>
                </c:pt>
                <c:pt idx="148">
                  <c:v>2.4500000000000002</c:v>
                </c:pt>
                <c:pt idx="149">
                  <c:v>26.1</c:v>
                </c:pt>
                <c:pt idx="150">
                  <c:v>40.6</c:v>
                </c:pt>
                <c:pt idx="151">
                  <c:v>2.81</c:v>
                </c:pt>
                <c:pt idx="152">
                  <c:v>37.9</c:v>
                </c:pt>
                <c:pt idx="153">
                  <c:v>24.5</c:v>
                </c:pt>
                <c:pt idx="154">
                  <c:v>106</c:v>
                </c:pt>
                <c:pt idx="155">
                  <c:v>109</c:v>
                </c:pt>
                <c:pt idx="156">
                  <c:v>56</c:v>
                </c:pt>
                <c:pt idx="157">
                  <c:v>63.7</c:v>
                </c:pt>
                <c:pt idx="158">
                  <c:v>122</c:v>
                </c:pt>
                <c:pt idx="159">
                  <c:v>54.6</c:v>
                </c:pt>
                <c:pt idx="160">
                  <c:v>49.9</c:v>
                </c:pt>
                <c:pt idx="161">
                  <c:v>46</c:v>
                </c:pt>
                <c:pt idx="162">
                  <c:v>52.8</c:v>
                </c:pt>
                <c:pt idx="163">
                  <c:v>22.7</c:v>
                </c:pt>
                <c:pt idx="164">
                  <c:v>16.100000000000001</c:v>
                </c:pt>
                <c:pt idx="165">
                  <c:v>45.7</c:v>
                </c:pt>
                <c:pt idx="166">
                  <c:v>28.5</c:v>
                </c:pt>
                <c:pt idx="167">
                  <c:v>19.600000000000001</c:v>
                </c:pt>
                <c:pt idx="168">
                  <c:v>46.6</c:v>
                </c:pt>
                <c:pt idx="169">
                  <c:v>49.8</c:v>
                </c:pt>
                <c:pt idx="170">
                  <c:v>28.9</c:v>
                </c:pt>
                <c:pt idx="171">
                  <c:v>24.8</c:v>
                </c:pt>
                <c:pt idx="172">
                  <c:v>31.5</c:v>
                </c:pt>
                <c:pt idx="173">
                  <c:v>39.6</c:v>
                </c:pt>
                <c:pt idx="174">
                  <c:v>46.3</c:v>
                </c:pt>
                <c:pt idx="175">
                  <c:v>3.41</c:v>
                </c:pt>
                <c:pt idx="176">
                  <c:v>43.2</c:v>
                </c:pt>
                <c:pt idx="177">
                  <c:v>3.58</c:v>
                </c:pt>
                <c:pt idx="178">
                  <c:v>23.7</c:v>
                </c:pt>
                <c:pt idx="179">
                  <c:v>5.93</c:v>
                </c:pt>
                <c:pt idx="180">
                  <c:v>3.6</c:v>
                </c:pt>
                <c:pt idx="181">
                  <c:v>49.9</c:v>
                </c:pt>
                <c:pt idx="182">
                  <c:v>4.8099999999999996</c:v>
                </c:pt>
                <c:pt idx="183">
                  <c:v>50.9</c:v>
                </c:pt>
                <c:pt idx="184">
                  <c:v>86.1</c:v>
                </c:pt>
                <c:pt idx="185">
                  <c:v>75</c:v>
                </c:pt>
                <c:pt idx="186">
                  <c:v>22</c:v>
                </c:pt>
                <c:pt idx="187">
                  <c:v>25.5</c:v>
                </c:pt>
                <c:pt idx="188">
                  <c:v>6.65</c:v>
                </c:pt>
                <c:pt idx="189">
                  <c:v>4.95</c:v>
                </c:pt>
                <c:pt idx="190">
                  <c:v>7.73</c:v>
                </c:pt>
                <c:pt idx="191">
                  <c:v>25.9</c:v>
                </c:pt>
                <c:pt idx="192">
                  <c:v>44</c:v>
                </c:pt>
                <c:pt idx="193">
                  <c:v>63.1</c:v>
                </c:pt>
                <c:pt idx="194">
                  <c:v>63.4</c:v>
                </c:pt>
                <c:pt idx="195">
                  <c:v>66</c:v>
                </c:pt>
                <c:pt idx="196">
                  <c:v>4.18</c:v>
                </c:pt>
                <c:pt idx="197">
                  <c:v>46.3</c:v>
                </c:pt>
                <c:pt idx="198">
                  <c:v>3.46</c:v>
                </c:pt>
                <c:pt idx="199">
                  <c:v>4.28</c:v>
                </c:pt>
                <c:pt idx="200">
                  <c:v>48.3</c:v>
                </c:pt>
                <c:pt idx="201">
                  <c:v>28</c:v>
                </c:pt>
                <c:pt idx="202">
                  <c:v>29.3</c:v>
                </c:pt>
                <c:pt idx="203">
                  <c:v>35.5</c:v>
                </c:pt>
                <c:pt idx="204">
                  <c:v>5.18</c:v>
                </c:pt>
                <c:pt idx="205">
                  <c:v>60.4</c:v>
                </c:pt>
                <c:pt idx="206">
                  <c:v>52.9</c:v>
                </c:pt>
                <c:pt idx="207">
                  <c:v>49.5</c:v>
                </c:pt>
                <c:pt idx="208">
                  <c:v>87.5</c:v>
                </c:pt>
                <c:pt idx="209">
                  <c:v>55.9</c:v>
                </c:pt>
                <c:pt idx="210">
                  <c:v>68.8</c:v>
                </c:pt>
                <c:pt idx="211">
                  <c:v>58.2</c:v>
                </c:pt>
                <c:pt idx="212">
                  <c:v>44.8</c:v>
                </c:pt>
                <c:pt idx="213">
                  <c:v>34</c:v>
                </c:pt>
                <c:pt idx="214">
                  <c:v>12.6</c:v>
                </c:pt>
                <c:pt idx="215">
                  <c:v>21.9</c:v>
                </c:pt>
                <c:pt idx="216">
                  <c:v>88</c:v>
                </c:pt>
                <c:pt idx="217">
                  <c:v>14.4</c:v>
                </c:pt>
                <c:pt idx="218">
                  <c:v>12.8</c:v>
                </c:pt>
                <c:pt idx="219">
                  <c:v>16.100000000000001</c:v>
                </c:pt>
                <c:pt idx="220">
                  <c:v>7.74</c:v>
                </c:pt>
                <c:pt idx="221">
                  <c:v>7.59</c:v>
                </c:pt>
                <c:pt idx="222">
                  <c:v>10.4</c:v>
                </c:pt>
                <c:pt idx="223">
                  <c:v>11.4</c:v>
                </c:pt>
                <c:pt idx="224">
                  <c:v>18.899999999999999</c:v>
                </c:pt>
                <c:pt idx="225">
                  <c:v>58.6</c:v>
                </c:pt>
                <c:pt idx="226">
                  <c:v>20.5</c:v>
                </c:pt>
                <c:pt idx="227">
                  <c:v>10.8</c:v>
                </c:pt>
                <c:pt idx="228">
                  <c:v>10.199999999999999</c:v>
                </c:pt>
                <c:pt idx="229">
                  <c:v>40.1</c:v>
                </c:pt>
                <c:pt idx="230">
                  <c:v>12.4</c:v>
                </c:pt>
                <c:pt idx="231">
                  <c:v>32.5</c:v>
                </c:pt>
                <c:pt idx="232">
                  <c:v>19.5</c:v>
                </c:pt>
                <c:pt idx="233">
                  <c:v>5.21</c:v>
                </c:pt>
                <c:pt idx="234">
                  <c:v>43.1</c:v>
                </c:pt>
                <c:pt idx="235">
                  <c:v>13.8</c:v>
                </c:pt>
                <c:pt idx="236">
                  <c:v>2.56</c:v>
                </c:pt>
                <c:pt idx="237">
                  <c:v>13.1</c:v>
                </c:pt>
                <c:pt idx="238">
                  <c:v>8.7100000000000009</c:v>
                </c:pt>
                <c:pt idx="239">
                  <c:v>14.4</c:v>
                </c:pt>
                <c:pt idx="240">
                  <c:v>7.64</c:v>
                </c:pt>
                <c:pt idx="241">
                  <c:v>8.52</c:v>
                </c:pt>
                <c:pt idx="242">
                  <c:v>13.6</c:v>
                </c:pt>
                <c:pt idx="243">
                  <c:v>39.4</c:v>
                </c:pt>
                <c:pt idx="244">
                  <c:v>39.1</c:v>
                </c:pt>
                <c:pt idx="245">
                  <c:v>31.8</c:v>
                </c:pt>
                <c:pt idx="246">
                  <c:v>28.8</c:v>
                </c:pt>
                <c:pt idx="247">
                  <c:v>6.62</c:v>
                </c:pt>
                <c:pt idx="248">
                  <c:v>12.9</c:v>
                </c:pt>
                <c:pt idx="249">
                  <c:v>11.8</c:v>
                </c:pt>
                <c:pt idx="250">
                  <c:v>26.9</c:v>
                </c:pt>
                <c:pt idx="251">
                  <c:v>13</c:v>
                </c:pt>
                <c:pt idx="252">
                  <c:v>6.04</c:v>
                </c:pt>
                <c:pt idx="253">
                  <c:v>8.23</c:v>
                </c:pt>
                <c:pt idx="254">
                  <c:v>11.2</c:v>
                </c:pt>
                <c:pt idx="255">
                  <c:v>33</c:v>
                </c:pt>
                <c:pt idx="256">
                  <c:v>20.6</c:v>
                </c:pt>
                <c:pt idx="257">
                  <c:v>12.4</c:v>
                </c:pt>
                <c:pt idx="258">
                  <c:v>15</c:v>
                </c:pt>
                <c:pt idx="259">
                  <c:v>9.15</c:v>
                </c:pt>
                <c:pt idx="260">
                  <c:v>8.27</c:v>
                </c:pt>
                <c:pt idx="261">
                  <c:v>6.72</c:v>
                </c:pt>
                <c:pt idx="262">
                  <c:v>7.11</c:v>
                </c:pt>
                <c:pt idx="263">
                  <c:v>23.1</c:v>
                </c:pt>
                <c:pt idx="264">
                  <c:v>6.57</c:v>
                </c:pt>
                <c:pt idx="265">
                  <c:v>6.57</c:v>
                </c:pt>
                <c:pt idx="266">
                  <c:v>20.7</c:v>
                </c:pt>
                <c:pt idx="267">
                  <c:v>8.91</c:v>
                </c:pt>
                <c:pt idx="268">
                  <c:v>9.69</c:v>
                </c:pt>
                <c:pt idx="269">
                  <c:v>17.3</c:v>
                </c:pt>
                <c:pt idx="270">
                  <c:v>7.97</c:v>
                </c:pt>
                <c:pt idx="271">
                  <c:v>12.3</c:v>
                </c:pt>
                <c:pt idx="272">
                  <c:v>7.65</c:v>
                </c:pt>
                <c:pt idx="273">
                  <c:v>4.83</c:v>
                </c:pt>
                <c:pt idx="274">
                  <c:v>9.56</c:v>
                </c:pt>
                <c:pt idx="275">
                  <c:v>3.55</c:v>
                </c:pt>
                <c:pt idx="276">
                  <c:v>3.82</c:v>
                </c:pt>
                <c:pt idx="277">
                  <c:v>2.38</c:v>
                </c:pt>
                <c:pt idx="278">
                  <c:v>7.8</c:v>
                </c:pt>
                <c:pt idx="279">
                  <c:v>5.95</c:v>
                </c:pt>
                <c:pt idx="280">
                  <c:v>5.09</c:v>
                </c:pt>
                <c:pt idx="281">
                  <c:v>6.02</c:v>
                </c:pt>
                <c:pt idx="282">
                  <c:v>4.08</c:v>
                </c:pt>
                <c:pt idx="283">
                  <c:v>3.39</c:v>
                </c:pt>
                <c:pt idx="284">
                  <c:v>11.8</c:v>
                </c:pt>
                <c:pt idx="285">
                  <c:v>6.09</c:v>
                </c:pt>
                <c:pt idx="286">
                  <c:v>9.67</c:v>
                </c:pt>
                <c:pt idx="287">
                  <c:v>5.05</c:v>
                </c:pt>
                <c:pt idx="288">
                  <c:v>7.45</c:v>
                </c:pt>
                <c:pt idx="289">
                  <c:v>7.82</c:v>
                </c:pt>
                <c:pt idx="290">
                  <c:v>59.8</c:v>
                </c:pt>
                <c:pt idx="291">
                  <c:v>47.8</c:v>
                </c:pt>
                <c:pt idx="292">
                  <c:v>59.8</c:v>
                </c:pt>
                <c:pt idx="293">
                  <c:v>72.599999999999994</c:v>
                </c:pt>
                <c:pt idx="294">
                  <c:v>46.9</c:v>
                </c:pt>
                <c:pt idx="295">
                  <c:v>53.9</c:v>
                </c:pt>
                <c:pt idx="296">
                  <c:v>55.8</c:v>
                </c:pt>
                <c:pt idx="297">
                  <c:v>57.3</c:v>
                </c:pt>
                <c:pt idx="298">
                  <c:v>78.599999999999994</c:v>
                </c:pt>
                <c:pt idx="299">
                  <c:v>55.3</c:v>
                </c:pt>
                <c:pt idx="300">
                  <c:v>58.9</c:v>
                </c:pt>
                <c:pt idx="301">
                  <c:v>54.3</c:v>
                </c:pt>
                <c:pt idx="302">
                  <c:v>52.7</c:v>
                </c:pt>
                <c:pt idx="303">
                  <c:v>59.8</c:v>
                </c:pt>
                <c:pt idx="304">
                  <c:v>68.3</c:v>
                </c:pt>
                <c:pt idx="305">
                  <c:v>71.5</c:v>
                </c:pt>
                <c:pt idx="306">
                  <c:v>59.5</c:v>
                </c:pt>
                <c:pt idx="307">
                  <c:v>71.8</c:v>
                </c:pt>
                <c:pt idx="308">
                  <c:v>65.900000000000006</c:v>
                </c:pt>
                <c:pt idx="309">
                  <c:v>58.8</c:v>
                </c:pt>
                <c:pt idx="310">
                  <c:v>53.1</c:v>
                </c:pt>
                <c:pt idx="311">
                  <c:v>51.8</c:v>
                </c:pt>
                <c:pt idx="312">
                  <c:v>47.7</c:v>
                </c:pt>
                <c:pt idx="313">
                  <c:v>54.2</c:v>
                </c:pt>
                <c:pt idx="314">
                  <c:v>46.9</c:v>
                </c:pt>
                <c:pt idx="315">
                  <c:v>45.2</c:v>
                </c:pt>
                <c:pt idx="316">
                  <c:v>51.4</c:v>
                </c:pt>
              </c:numCache>
            </c:numRef>
          </c:xVal>
          <c:yVal>
            <c:numRef>
              <c:f>'Table S2'!$K$2:$K$330</c:f>
              <c:numCache>
                <c:formatCode>General</c:formatCode>
                <c:ptCount val="329"/>
                <c:pt idx="0">
                  <c:v>2.2700000000000002E-9</c:v>
                </c:pt>
                <c:pt idx="1">
                  <c:v>4.5800000000000003E-9</c:v>
                </c:pt>
                <c:pt idx="2">
                  <c:v>3.8600000000000003E-9</c:v>
                </c:pt>
                <c:pt idx="3">
                  <c:v>4.6299999999999999E-9</c:v>
                </c:pt>
                <c:pt idx="4">
                  <c:v>3.7600000000000003E-9</c:v>
                </c:pt>
                <c:pt idx="5">
                  <c:v>6.0300000000000004E-8</c:v>
                </c:pt>
                <c:pt idx="6">
                  <c:v>1.0800000000000001E-8</c:v>
                </c:pt>
                <c:pt idx="7">
                  <c:v>1.5600000000000001E-8</c:v>
                </c:pt>
                <c:pt idx="8">
                  <c:v>1.1000000000000001E-8</c:v>
                </c:pt>
                <c:pt idx="9">
                  <c:v>1.73E-9</c:v>
                </c:pt>
                <c:pt idx="10">
                  <c:v>2.8400000000000001E-9</c:v>
                </c:pt>
                <c:pt idx="11">
                  <c:v>2.3400000000000002E-9</c:v>
                </c:pt>
                <c:pt idx="12">
                  <c:v>1.5000000000000002E-9</c:v>
                </c:pt>
                <c:pt idx="13">
                  <c:v>1.3100000000000002E-9</c:v>
                </c:pt>
                <c:pt idx="14">
                  <c:v>4.7699999999999997E-8</c:v>
                </c:pt>
                <c:pt idx="15">
                  <c:v>3.9099999999999999E-8</c:v>
                </c:pt>
                <c:pt idx="16">
                  <c:v>3.5000000000000002E-8</c:v>
                </c:pt>
                <c:pt idx="17">
                  <c:v>1.0600000000000001E-9</c:v>
                </c:pt>
                <c:pt idx="18">
                  <c:v>3.0800000000000002E-10</c:v>
                </c:pt>
                <c:pt idx="19">
                  <c:v>3.4200000000000002E-9</c:v>
                </c:pt>
                <c:pt idx="20">
                  <c:v>3.1000000000000005E-9</c:v>
                </c:pt>
                <c:pt idx="21">
                  <c:v>1.8400000000000003E-9</c:v>
                </c:pt>
                <c:pt idx="22">
                  <c:v>1.5800000000000001E-9</c:v>
                </c:pt>
                <c:pt idx="23">
                  <c:v>7.8899999999999998E-9</c:v>
                </c:pt>
                <c:pt idx="24">
                  <c:v>4.4699999999999997E-9</c:v>
                </c:pt>
                <c:pt idx="25">
                  <c:v>4.1400000000000002E-9</c:v>
                </c:pt>
                <c:pt idx="26">
                  <c:v>2.2999999999999999E-9</c:v>
                </c:pt>
                <c:pt idx="27">
                  <c:v>1.8700000000000004E-9</c:v>
                </c:pt>
                <c:pt idx="28">
                  <c:v>8.4299999999999998E-10</c:v>
                </c:pt>
                <c:pt idx="29">
                  <c:v>2.4500000000000004E-9</c:v>
                </c:pt>
                <c:pt idx="30">
                  <c:v>9.76E-8</c:v>
                </c:pt>
                <c:pt idx="31">
                  <c:v>7.7999999999999997E-8</c:v>
                </c:pt>
                <c:pt idx="32">
                  <c:v>7.3099999999999998E-9</c:v>
                </c:pt>
                <c:pt idx="33">
                  <c:v>3.6699999999999998E-8</c:v>
                </c:pt>
                <c:pt idx="34">
                  <c:v>3.2700000000000002E-8</c:v>
                </c:pt>
                <c:pt idx="35">
                  <c:v>2.5699999999999999E-8</c:v>
                </c:pt>
                <c:pt idx="36">
                  <c:v>2.07E-8</c:v>
                </c:pt>
                <c:pt idx="37">
                  <c:v>1.9700000000000001E-8</c:v>
                </c:pt>
                <c:pt idx="38">
                  <c:v>1.55E-8</c:v>
                </c:pt>
                <c:pt idx="39">
                  <c:v>5.1399999999999997E-7</c:v>
                </c:pt>
                <c:pt idx="40">
                  <c:v>4.03E-7</c:v>
                </c:pt>
                <c:pt idx="41">
                  <c:v>1.74E-7</c:v>
                </c:pt>
                <c:pt idx="42">
                  <c:v>1.8199999999999999E-7</c:v>
                </c:pt>
                <c:pt idx="43">
                  <c:v>2.4900000000000002E-7</c:v>
                </c:pt>
                <c:pt idx="44">
                  <c:v>2.67E-7</c:v>
                </c:pt>
                <c:pt idx="45">
                  <c:v>1.8099999999999999E-7</c:v>
                </c:pt>
                <c:pt idx="46">
                  <c:v>6.43E-8</c:v>
                </c:pt>
                <c:pt idx="47">
                  <c:v>6.1900000000000005E-8</c:v>
                </c:pt>
                <c:pt idx="48">
                  <c:v>5.8899999999999998E-8</c:v>
                </c:pt>
                <c:pt idx="49">
                  <c:v>5.2600000000000001E-8</c:v>
                </c:pt>
                <c:pt idx="50">
                  <c:v>4.8600000000000005E-8</c:v>
                </c:pt>
                <c:pt idx="51">
                  <c:v>3.1E-8</c:v>
                </c:pt>
                <c:pt idx="52">
                  <c:v>4.6700000000000006E-9</c:v>
                </c:pt>
                <c:pt idx="53">
                  <c:v>1.2900000000000001E-9</c:v>
                </c:pt>
                <c:pt idx="54">
                  <c:v>3.0400000000000003E-9</c:v>
                </c:pt>
                <c:pt idx="55">
                  <c:v>3.3500000000000002E-9</c:v>
                </c:pt>
                <c:pt idx="56">
                  <c:v>1.3100000000000002E-9</c:v>
                </c:pt>
                <c:pt idx="57">
                  <c:v>1.25E-9</c:v>
                </c:pt>
                <c:pt idx="58">
                  <c:v>1.52E-8</c:v>
                </c:pt>
                <c:pt idx="59">
                  <c:v>2.1400000000000003E-8</c:v>
                </c:pt>
                <c:pt idx="60">
                  <c:v>1.6499999999999998E-7</c:v>
                </c:pt>
                <c:pt idx="61">
                  <c:v>7.1600000000000006E-8</c:v>
                </c:pt>
                <c:pt idx="62">
                  <c:v>7.3099999999999999E-8</c:v>
                </c:pt>
                <c:pt idx="63">
                  <c:v>5.9300000000000002E-8</c:v>
                </c:pt>
                <c:pt idx="64">
                  <c:v>3.8900000000000004E-8</c:v>
                </c:pt>
                <c:pt idx="65">
                  <c:v>3.84E-8</c:v>
                </c:pt>
                <c:pt idx="66">
                  <c:v>3.8199999999999998E-8</c:v>
                </c:pt>
                <c:pt idx="67">
                  <c:v>2.1400000000000003E-8</c:v>
                </c:pt>
                <c:pt idx="68">
                  <c:v>4.1900000000000005E-8</c:v>
                </c:pt>
                <c:pt idx="69">
                  <c:v>1.8999999999999998E-8</c:v>
                </c:pt>
                <c:pt idx="70">
                  <c:v>5.6500000000000003E-8</c:v>
                </c:pt>
                <c:pt idx="71">
                  <c:v>1.02E-8</c:v>
                </c:pt>
                <c:pt idx="72">
                  <c:v>9.9200000000000005E-9</c:v>
                </c:pt>
                <c:pt idx="73">
                  <c:v>4.3300000000000006E-9</c:v>
                </c:pt>
                <c:pt idx="74">
                  <c:v>1.08E-7</c:v>
                </c:pt>
                <c:pt idx="75">
                  <c:v>2.0600000000000002E-8</c:v>
                </c:pt>
                <c:pt idx="76">
                  <c:v>1.6399999999999998E-8</c:v>
                </c:pt>
                <c:pt idx="77">
                  <c:v>8.02E-9</c:v>
                </c:pt>
                <c:pt idx="78">
                  <c:v>1.44E-8</c:v>
                </c:pt>
                <c:pt idx="79">
                  <c:v>4.9400000000000006E-8</c:v>
                </c:pt>
                <c:pt idx="80">
                  <c:v>4.4000000000000004E-8</c:v>
                </c:pt>
                <c:pt idx="81">
                  <c:v>2.6899999999999999E-8</c:v>
                </c:pt>
                <c:pt idx="82">
                  <c:v>2.03E-8</c:v>
                </c:pt>
                <c:pt idx="83">
                  <c:v>4.95E-8</c:v>
                </c:pt>
                <c:pt idx="84">
                  <c:v>3.7499999999999998E-8</c:v>
                </c:pt>
                <c:pt idx="85">
                  <c:v>5.3700000000000004E-8</c:v>
                </c:pt>
                <c:pt idx="86">
                  <c:v>3.25E-8</c:v>
                </c:pt>
                <c:pt idx="87">
                  <c:v>1.49E-9</c:v>
                </c:pt>
                <c:pt idx="88">
                  <c:v>3.5699999999999999E-9</c:v>
                </c:pt>
                <c:pt idx="89">
                  <c:v>1.8600000000000002E-9</c:v>
                </c:pt>
                <c:pt idx="90">
                  <c:v>3.7500000000000005E-9</c:v>
                </c:pt>
                <c:pt idx="91">
                  <c:v>2.3600000000000001E-9</c:v>
                </c:pt>
                <c:pt idx="92">
                  <c:v>1.3600000000000001E-8</c:v>
                </c:pt>
                <c:pt idx="93">
                  <c:v>9.3700000000000005E-9</c:v>
                </c:pt>
                <c:pt idx="94">
                  <c:v>7.2699999999999999E-9</c:v>
                </c:pt>
                <c:pt idx="95">
                  <c:v>4.0999999999999997E-8</c:v>
                </c:pt>
                <c:pt idx="96">
                  <c:v>1.9000000000000001E-9</c:v>
                </c:pt>
                <c:pt idx="97">
                  <c:v>2.6500000000000002E-9</c:v>
                </c:pt>
                <c:pt idx="98">
                  <c:v>7.9000000000000013E-9</c:v>
                </c:pt>
                <c:pt idx="99">
                  <c:v>2.8400000000000001E-9</c:v>
                </c:pt>
                <c:pt idx="100">
                  <c:v>2.6700000000000001E-9</c:v>
                </c:pt>
                <c:pt idx="101">
                  <c:v>2.5099999999999998E-9</c:v>
                </c:pt>
                <c:pt idx="102">
                  <c:v>2.7200000000000005E-9</c:v>
                </c:pt>
                <c:pt idx="103">
                  <c:v>3.2000000000000002E-8</c:v>
                </c:pt>
                <c:pt idx="104">
                  <c:v>5.2400000000000009E-9</c:v>
                </c:pt>
                <c:pt idx="105">
                  <c:v>4.8200000000000003E-9</c:v>
                </c:pt>
                <c:pt idx="106">
                  <c:v>1.04E-8</c:v>
                </c:pt>
                <c:pt idx="107">
                  <c:v>9.3400000000000012E-9</c:v>
                </c:pt>
                <c:pt idx="108">
                  <c:v>3.7200000000000004E-9</c:v>
                </c:pt>
                <c:pt idx="109">
                  <c:v>6.3700000000000001E-9</c:v>
                </c:pt>
                <c:pt idx="110">
                  <c:v>5.820000000000001E-9</c:v>
                </c:pt>
                <c:pt idx="111">
                  <c:v>4.3800000000000002E-9</c:v>
                </c:pt>
                <c:pt idx="112">
                  <c:v>1.2800000000000001E-9</c:v>
                </c:pt>
                <c:pt idx="113">
                  <c:v>3.3300000000000003E-9</c:v>
                </c:pt>
                <c:pt idx="114">
                  <c:v>2.5300000000000002E-9</c:v>
                </c:pt>
                <c:pt idx="115">
                  <c:v>3.2200000000000005E-9</c:v>
                </c:pt>
                <c:pt idx="116">
                  <c:v>2.2000000000000003E-9</c:v>
                </c:pt>
                <c:pt idx="117">
                  <c:v>3.6800000000000005E-9</c:v>
                </c:pt>
                <c:pt idx="118">
                  <c:v>2.3500000000000004E-9</c:v>
                </c:pt>
                <c:pt idx="119">
                  <c:v>4.0199999999999998E-9</c:v>
                </c:pt>
                <c:pt idx="120">
                  <c:v>4.7800000000000005E-8</c:v>
                </c:pt>
                <c:pt idx="121">
                  <c:v>3.7E-8</c:v>
                </c:pt>
                <c:pt idx="122">
                  <c:v>4.7300000000000008E-9</c:v>
                </c:pt>
                <c:pt idx="123">
                  <c:v>3.2599999999999999E-9</c:v>
                </c:pt>
                <c:pt idx="124">
                  <c:v>2.4800000000000001E-9</c:v>
                </c:pt>
                <c:pt idx="125">
                  <c:v>1.8700000000000004E-9</c:v>
                </c:pt>
                <c:pt idx="126">
                  <c:v>2.5400000000000003E-9</c:v>
                </c:pt>
                <c:pt idx="127">
                  <c:v>2.8999999999999999E-9</c:v>
                </c:pt>
                <c:pt idx="128">
                  <c:v>2.4700000000000003E-7</c:v>
                </c:pt>
                <c:pt idx="129">
                  <c:v>6.6000000000000004E-9</c:v>
                </c:pt>
                <c:pt idx="130">
                  <c:v>1.0500000000000001E-9</c:v>
                </c:pt>
                <c:pt idx="131">
                  <c:v>7.4700000000000001E-9</c:v>
                </c:pt>
                <c:pt idx="132">
                  <c:v>5.2500000000000007E-9</c:v>
                </c:pt>
                <c:pt idx="133">
                  <c:v>1.7500000000000002E-9</c:v>
                </c:pt>
                <c:pt idx="134">
                  <c:v>1.1000000000000001E-8</c:v>
                </c:pt>
                <c:pt idx="135">
                  <c:v>2.2500000000000003E-9</c:v>
                </c:pt>
                <c:pt idx="136">
                  <c:v>6.5100000000000001E-9</c:v>
                </c:pt>
                <c:pt idx="137">
                  <c:v>2.69E-9</c:v>
                </c:pt>
                <c:pt idx="138">
                  <c:v>2.4199999999999999E-9</c:v>
                </c:pt>
                <c:pt idx="139">
                  <c:v>5.9200000000000002E-10</c:v>
                </c:pt>
                <c:pt idx="140">
                  <c:v>6.2100000000000007E-9</c:v>
                </c:pt>
                <c:pt idx="141">
                  <c:v>1.52E-8</c:v>
                </c:pt>
                <c:pt idx="142">
                  <c:v>2.2500000000000003E-9</c:v>
                </c:pt>
                <c:pt idx="143">
                  <c:v>4.42E-9</c:v>
                </c:pt>
                <c:pt idx="144">
                  <c:v>1.8000000000000002E-9</c:v>
                </c:pt>
                <c:pt idx="145">
                  <c:v>3.8799999999999998E-9</c:v>
                </c:pt>
                <c:pt idx="146">
                  <c:v>1.6200000000000002E-9</c:v>
                </c:pt>
                <c:pt idx="147">
                  <c:v>1.2900000000000001E-9</c:v>
                </c:pt>
                <c:pt idx="148">
                  <c:v>1.6200000000000003E-8</c:v>
                </c:pt>
                <c:pt idx="149">
                  <c:v>3.0800000000000001E-9</c:v>
                </c:pt>
                <c:pt idx="150">
                  <c:v>2.7900000000000001E-9</c:v>
                </c:pt>
                <c:pt idx="151">
                  <c:v>1.42E-8</c:v>
                </c:pt>
                <c:pt idx="152">
                  <c:v>2.0800000000000003E-9</c:v>
                </c:pt>
                <c:pt idx="153">
                  <c:v>6.17E-9</c:v>
                </c:pt>
                <c:pt idx="154">
                  <c:v>1.8300000000000001E-9</c:v>
                </c:pt>
                <c:pt idx="155">
                  <c:v>1.26E-9</c:v>
                </c:pt>
                <c:pt idx="156">
                  <c:v>1.5700000000000002E-9</c:v>
                </c:pt>
                <c:pt idx="157">
                  <c:v>1.2700000000000002E-9</c:v>
                </c:pt>
                <c:pt idx="158">
                  <c:v>9.3100000000000009E-10</c:v>
                </c:pt>
                <c:pt idx="159">
                  <c:v>2.7000000000000002E-9</c:v>
                </c:pt>
                <c:pt idx="160">
                  <c:v>3.7400000000000007E-9</c:v>
                </c:pt>
                <c:pt idx="161">
                  <c:v>4.8E-9</c:v>
                </c:pt>
                <c:pt idx="162">
                  <c:v>2.4100000000000002E-9</c:v>
                </c:pt>
                <c:pt idx="163">
                  <c:v>9.0200000000000007E-9</c:v>
                </c:pt>
                <c:pt idx="164">
                  <c:v>8.6600000000000011E-9</c:v>
                </c:pt>
                <c:pt idx="165">
                  <c:v>3.05E-9</c:v>
                </c:pt>
                <c:pt idx="166">
                  <c:v>8.6300000000000018E-9</c:v>
                </c:pt>
                <c:pt idx="167">
                  <c:v>2.3900000000000002E-8</c:v>
                </c:pt>
                <c:pt idx="168">
                  <c:v>8.0600000000000007E-9</c:v>
                </c:pt>
                <c:pt idx="169">
                  <c:v>7.1200000000000002E-9</c:v>
                </c:pt>
                <c:pt idx="170">
                  <c:v>1.6799999999999998E-8</c:v>
                </c:pt>
                <c:pt idx="171">
                  <c:v>2.0499999999999998E-8</c:v>
                </c:pt>
                <c:pt idx="172">
                  <c:v>1.8600000000000001E-8</c:v>
                </c:pt>
                <c:pt idx="173">
                  <c:v>1.2900000000000001E-8</c:v>
                </c:pt>
                <c:pt idx="174">
                  <c:v>4.7100000000000005E-9</c:v>
                </c:pt>
                <c:pt idx="175">
                  <c:v>5.1300000000000003E-9</c:v>
                </c:pt>
                <c:pt idx="176">
                  <c:v>7.2200000000000003E-9</c:v>
                </c:pt>
                <c:pt idx="177">
                  <c:v>4.0400000000000001E-9</c:v>
                </c:pt>
                <c:pt idx="178">
                  <c:v>1.6899999999999999E-8</c:v>
                </c:pt>
                <c:pt idx="179">
                  <c:v>5.04E-9</c:v>
                </c:pt>
                <c:pt idx="180">
                  <c:v>2.23E-9</c:v>
                </c:pt>
                <c:pt idx="181">
                  <c:v>3.9900000000000005E-9</c:v>
                </c:pt>
                <c:pt idx="182">
                  <c:v>1.0300000000000001E-8</c:v>
                </c:pt>
                <c:pt idx="183">
                  <c:v>1.4600000000000001E-9</c:v>
                </c:pt>
                <c:pt idx="184">
                  <c:v>1.25E-9</c:v>
                </c:pt>
                <c:pt idx="185">
                  <c:v>1.5900000000000001E-9</c:v>
                </c:pt>
                <c:pt idx="186">
                  <c:v>6.4400000000000009E-9</c:v>
                </c:pt>
                <c:pt idx="187">
                  <c:v>3.3100000000000004E-9</c:v>
                </c:pt>
                <c:pt idx="188">
                  <c:v>2.5100000000000001E-10</c:v>
                </c:pt>
                <c:pt idx="189">
                  <c:v>3.4800000000000004E-9</c:v>
                </c:pt>
                <c:pt idx="190">
                  <c:v>2.4500000000000004E-9</c:v>
                </c:pt>
                <c:pt idx="191">
                  <c:v>2.7900000000000001E-9</c:v>
                </c:pt>
                <c:pt idx="192">
                  <c:v>2.1200000000000001E-9</c:v>
                </c:pt>
                <c:pt idx="193">
                  <c:v>4.6800000000000004E-9</c:v>
                </c:pt>
                <c:pt idx="194">
                  <c:v>1.9000000000000001E-9</c:v>
                </c:pt>
                <c:pt idx="195">
                  <c:v>1.69E-9</c:v>
                </c:pt>
                <c:pt idx="196">
                  <c:v>4.8200000000000009E-10</c:v>
                </c:pt>
                <c:pt idx="197">
                  <c:v>2.0299999999999998E-9</c:v>
                </c:pt>
                <c:pt idx="198">
                  <c:v>2.5400000000000003E-9</c:v>
                </c:pt>
                <c:pt idx="199">
                  <c:v>1.7400000000000002E-9</c:v>
                </c:pt>
                <c:pt idx="200">
                  <c:v>1.2400000000000001E-9</c:v>
                </c:pt>
                <c:pt idx="201">
                  <c:v>3.92E-8</c:v>
                </c:pt>
                <c:pt idx="202">
                  <c:v>4.29E-8</c:v>
                </c:pt>
                <c:pt idx="203">
                  <c:v>3.1200000000000001E-8</c:v>
                </c:pt>
                <c:pt idx="204">
                  <c:v>1.6799999999999998E-8</c:v>
                </c:pt>
                <c:pt idx="205">
                  <c:v>2.1700000000000002E-9</c:v>
                </c:pt>
                <c:pt idx="206">
                  <c:v>2.7500000000000002E-9</c:v>
                </c:pt>
                <c:pt idx="207">
                  <c:v>3.1600000000000003E-9</c:v>
                </c:pt>
                <c:pt idx="208">
                  <c:v>3.0100000000000002E-9</c:v>
                </c:pt>
                <c:pt idx="209">
                  <c:v>5.2400000000000009E-9</c:v>
                </c:pt>
                <c:pt idx="210">
                  <c:v>4.7699999999999999E-9</c:v>
                </c:pt>
                <c:pt idx="211">
                  <c:v>6.9900000000000009E-9</c:v>
                </c:pt>
                <c:pt idx="212">
                  <c:v>2.23E-9</c:v>
                </c:pt>
                <c:pt idx="213">
                  <c:v>1.2E-8</c:v>
                </c:pt>
                <c:pt idx="214">
                  <c:v>5.6900000000000008E-9</c:v>
                </c:pt>
                <c:pt idx="215">
                  <c:v>4.5500000000000002E-9</c:v>
                </c:pt>
                <c:pt idx="216">
                  <c:v>1.9800000000000002E-9</c:v>
                </c:pt>
                <c:pt idx="217">
                  <c:v>1.2299999999999999E-8</c:v>
                </c:pt>
                <c:pt idx="218">
                  <c:v>1.9799999999999999E-8</c:v>
                </c:pt>
                <c:pt idx="219">
                  <c:v>3.2600000000000001E-8</c:v>
                </c:pt>
                <c:pt idx="220">
                  <c:v>1.11E-7</c:v>
                </c:pt>
                <c:pt idx="221">
                  <c:v>3.0600000000000001E-7</c:v>
                </c:pt>
                <c:pt idx="222">
                  <c:v>1.4399999999999999E-7</c:v>
                </c:pt>
                <c:pt idx="223">
                  <c:v>4.4100000000000003E-10</c:v>
                </c:pt>
                <c:pt idx="224">
                  <c:v>7.1600000000000006E-8</c:v>
                </c:pt>
                <c:pt idx="225">
                  <c:v>1.6799999999999998E-8</c:v>
                </c:pt>
                <c:pt idx="226">
                  <c:v>9.0600000000000004E-8</c:v>
                </c:pt>
                <c:pt idx="227">
                  <c:v>1.8300000000000001E-7</c:v>
                </c:pt>
                <c:pt idx="228">
                  <c:v>5.4099999999999999E-7</c:v>
                </c:pt>
                <c:pt idx="229">
                  <c:v>2.7900000000000001E-9</c:v>
                </c:pt>
                <c:pt idx="230">
                  <c:v>3.0400000000000001E-8</c:v>
                </c:pt>
                <c:pt idx="231">
                  <c:v>1.81E-8</c:v>
                </c:pt>
                <c:pt idx="232">
                  <c:v>9.2799999999999997E-8</c:v>
                </c:pt>
                <c:pt idx="233">
                  <c:v>2.6299999999999996E-7</c:v>
                </c:pt>
                <c:pt idx="234">
                  <c:v>5.7000000000000001E-8</c:v>
                </c:pt>
                <c:pt idx="235">
                  <c:v>9.6999999999999982E-7</c:v>
                </c:pt>
                <c:pt idx="236">
                  <c:v>3.3599999999999996E-6</c:v>
                </c:pt>
                <c:pt idx="237">
                  <c:v>9.1899999999999999E-9</c:v>
                </c:pt>
                <c:pt idx="238">
                  <c:v>4.9900000000000003E-9</c:v>
                </c:pt>
                <c:pt idx="239">
                  <c:v>6.0800000000000005E-9</c:v>
                </c:pt>
                <c:pt idx="240">
                  <c:v>9.6999999999999992E-9</c:v>
                </c:pt>
                <c:pt idx="241">
                  <c:v>2.0200000000000002E-8</c:v>
                </c:pt>
                <c:pt idx="242">
                  <c:v>9.5900000000000005E-8</c:v>
                </c:pt>
                <c:pt idx="243">
                  <c:v>4.7300000000000007E-8</c:v>
                </c:pt>
                <c:pt idx="244">
                  <c:v>2.5299999999999998E-8</c:v>
                </c:pt>
                <c:pt idx="245">
                  <c:v>2.4599999999999999E-8</c:v>
                </c:pt>
                <c:pt idx="246">
                  <c:v>3.5899999999999997E-8</c:v>
                </c:pt>
                <c:pt idx="247">
                  <c:v>7.2899999999999998E-8</c:v>
                </c:pt>
                <c:pt idx="248">
                  <c:v>2.5699999999999999E-7</c:v>
                </c:pt>
                <c:pt idx="249">
                  <c:v>1.34E-10</c:v>
                </c:pt>
                <c:pt idx="250">
                  <c:v>1.36E-7</c:v>
                </c:pt>
                <c:pt idx="251">
                  <c:v>1.0700000000000001E-7</c:v>
                </c:pt>
                <c:pt idx="252">
                  <c:v>1.86E-7</c:v>
                </c:pt>
                <c:pt idx="253">
                  <c:v>2.0199999999999998E-7</c:v>
                </c:pt>
                <c:pt idx="254">
                  <c:v>1.35E-6</c:v>
                </c:pt>
                <c:pt idx="255">
                  <c:v>2.59E-8</c:v>
                </c:pt>
                <c:pt idx="256">
                  <c:v>9.2200000000000002E-7</c:v>
                </c:pt>
                <c:pt idx="257">
                  <c:v>2.8700000000000001E-6</c:v>
                </c:pt>
                <c:pt idx="258">
                  <c:v>2.1799999999999999E-6</c:v>
                </c:pt>
                <c:pt idx="259">
                  <c:v>2.22E-7</c:v>
                </c:pt>
                <c:pt idx="260">
                  <c:v>2.7099999999999998E-7</c:v>
                </c:pt>
                <c:pt idx="261">
                  <c:v>6.6699999999999992E-7</c:v>
                </c:pt>
                <c:pt idx="262">
                  <c:v>3.1899999999999998E-7</c:v>
                </c:pt>
                <c:pt idx="263">
                  <c:v>2.8500000000000003E-9</c:v>
                </c:pt>
                <c:pt idx="264">
                  <c:v>3.13E-10</c:v>
                </c:pt>
                <c:pt idx="265">
                  <c:v>1.6399999999999999E-7</c:v>
                </c:pt>
                <c:pt idx="266">
                  <c:v>1.1000000000000001E-7</c:v>
                </c:pt>
                <c:pt idx="267">
                  <c:v>1.1399999999999999E-7</c:v>
                </c:pt>
                <c:pt idx="268">
                  <c:v>3.6499999999999998E-6</c:v>
                </c:pt>
                <c:pt idx="269">
                  <c:v>1.6499999999999999E-6</c:v>
                </c:pt>
                <c:pt idx="270">
                  <c:v>2.6699999999999998E-6</c:v>
                </c:pt>
                <c:pt idx="271">
                  <c:v>2.3300000000000001E-6</c:v>
                </c:pt>
                <c:pt idx="272">
                  <c:v>4.2899999999999996E-6</c:v>
                </c:pt>
                <c:pt idx="273">
                  <c:v>3.2399999999999999E-6</c:v>
                </c:pt>
                <c:pt idx="274">
                  <c:v>4.0300000000000004E-6</c:v>
                </c:pt>
                <c:pt idx="275">
                  <c:v>2.74E-6</c:v>
                </c:pt>
                <c:pt idx="276">
                  <c:v>2.2000000000000001E-6</c:v>
                </c:pt>
                <c:pt idx="277">
                  <c:v>1.04E-6</c:v>
                </c:pt>
                <c:pt idx="278">
                  <c:v>4.8600000000000001E-6</c:v>
                </c:pt>
                <c:pt idx="279">
                  <c:v>8.5299999999999996E-6</c:v>
                </c:pt>
                <c:pt idx="280">
                  <c:v>3.7799999999999998E-6</c:v>
                </c:pt>
                <c:pt idx="281">
                  <c:v>7.5799999999999994E-6</c:v>
                </c:pt>
                <c:pt idx="282">
                  <c:v>6.8699999999999994E-6</c:v>
                </c:pt>
                <c:pt idx="283">
                  <c:v>7.709999999999999E-6</c:v>
                </c:pt>
                <c:pt idx="284">
                  <c:v>7.1899999999999998E-6</c:v>
                </c:pt>
                <c:pt idx="285">
                  <c:v>1.88E-5</c:v>
                </c:pt>
                <c:pt idx="286">
                  <c:v>9.4099999999999997E-6</c:v>
                </c:pt>
                <c:pt idx="287">
                  <c:v>1.15E-5</c:v>
                </c:pt>
                <c:pt idx="288">
                  <c:v>1.1900000000000001E-5</c:v>
                </c:pt>
                <c:pt idx="289">
                  <c:v>9.2199999999999998E-6</c:v>
                </c:pt>
                <c:pt idx="290">
                  <c:v>2.4900000000000003E-9</c:v>
                </c:pt>
                <c:pt idx="291">
                  <c:v>4.2100000000000001E-9</c:v>
                </c:pt>
                <c:pt idx="292">
                  <c:v>2.6300000000000002E-9</c:v>
                </c:pt>
                <c:pt idx="293">
                  <c:v>4.3700000000000004E-9</c:v>
                </c:pt>
                <c:pt idx="294">
                  <c:v>3.8300000000000002E-9</c:v>
                </c:pt>
                <c:pt idx="295">
                  <c:v>2.69E-9</c:v>
                </c:pt>
                <c:pt idx="296">
                  <c:v>2.3800000000000001E-9</c:v>
                </c:pt>
                <c:pt idx="297">
                  <c:v>2.3600000000000001E-9</c:v>
                </c:pt>
                <c:pt idx="298">
                  <c:v>2.2600000000000001E-9</c:v>
                </c:pt>
                <c:pt idx="299">
                  <c:v>2.23E-9</c:v>
                </c:pt>
                <c:pt idx="300">
                  <c:v>2.0600000000000003E-9</c:v>
                </c:pt>
                <c:pt idx="301">
                  <c:v>1.9600000000000003E-9</c:v>
                </c:pt>
                <c:pt idx="302">
                  <c:v>1.9500000000000001E-9</c:v>
                </c:pt>
                <c:pt idx="303">
                  <c:v>1.8400000000000003E-9</c:v>
                </c:pt>
                <c:pt idx="304">
                  <c:v>1.73E-9</c:v>
                </c:pt>
                <c:pt idx="305">
                  <c:v>1.6500000000000001E-9</c:v>
                </c:pt>
                <c:pt idx="306">
                  <c:v>1.6200000000000002E-9</c:v>
                </c:pt>
                <c:pt idx="307">
                  <c:v>1.3700000000000002E-9</c:v>
                </c:pt>
                <c:pt idx="308">
                  <c:v>1.2200000000000001E-9</c:v>
                </c:pt>
                <c:pt idx="309">
                  <c:v>1.1599999999999999E-9</c:v>
                </c:pt>
                <c:pt idx="310">
                  <c:v>3.1000000000000005E-9</c:v>
                </c:pt>
                <c:pt idx="311">
                  <c:v>2.23E-9</c:v>
                </c:pt>
                <c:pt idx="312">
                  <c:v>2.4900000000000003E-9</c:v>
                </c:pt>
                <c:pt idx="313">
                  <c:v>1.8500000000000002E-9</c:v>
                </c:pt>
                <c:pt idx="314">
                  <c:v>2.9500000000000004E-9</c:v>
                </c:pt>
                <c:pt idx="315">
                  <c:v>1.8400000000000003E-9</c:v>
                </c:pt>
                <c:pt idx="316">
                  <c:v>4.2800000000000001E-9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2-F44A-9FDA-1725B0CD4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8784"/>
        <c:axId val="45448624"/>
      </c:scatterChart>
      <c:valAx>
        <c:axId val="14298784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448624"/>
        <c:crosses val="autoZero"/>
        <c:crossBetween val="midCat"/>
      </c:valAx>
      <c:valAx>
        <c:axId val="45448624"/>
        <c:scaling>
          <c:logBase val="10"/>
          <c:orientation val="minMax"/>
          <c:max val="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29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332</xdr:row>
      <xdr:rowOff>114300</xdr:rowOff>
    </xdr:from>
    <xdr:to>
      <xdr:col>10</xdr:col>
      <xdr:colOff>190500</xdr:colOff>
      <xdr:row>373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CBA420-C47C-DF4C-AF40-7787AB550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0"/>
  <sheetViews>
    <sheetView tabSelected="1" topLeftCell="A318" workbookViewId="0">
      <selection activeCell="F328" sqref="F328"/>
    </sheetView>
  </sheetViews>
  <sheetFormatPr baseColWidth="10" defaultRowHeight="16"/>
  <cols>
    <col min="1" max="1" width="15.5" style="3" customWidth="1"/>
    <col min="2" max="2" width="10.6640625" style="1" bestFit="1" customWidth="1"/>
    <col min="3" max="6" width="10.33203125" style="1" bestFit="1" customWidth="1"/>
    <col min="7" max="7" width="24.6640625" style="3" customWidth="1"/>
    <col min="8" max="8" width="11" style="21" bestFit="1" customWidth="1"/>
    <col min="9" max="9" width="11" bestFit="1" customWidth="1"/>
    <col min="10" max="10" width="12.33203125" bestFit="1" customWidth="1"/>
    <col min="11" max="12" width="11" bestFit="1" customWidth="1"/>
    <col min="13" max="13" width="12.33203125" bestFit="1" customWidth="1"/>
    <col min="14" max="14" width="11.1640625" bestFit="1" customWidth="1"/>
    <col min="15" max="15" width="11" bestFit="1" customWidth="1"/>
    <col min="16" max="16" width="12.1640625" bestFit="1" customWidth="1"/>
    <col min="17" max="17" width="11" bestFit="1" customWidth="1"/>
  </cols>
  <sheetData>
    <row r="1" spans="1:17" ht="40" customHeight="1">
      <c r="A1" s="5" t="s">
        <v>217</v>
      </c>
      <c r="B1" s="5" t="s">
        <v>219</v>
      </c>
      <c r="C1" s="6" t="s">
        <v>1185</v>
      </c>
      <c r="D1" s="6" t="s">
        <v>1186</v>
      </c>
      <c r="E1" s="6" t="s">
        <v>1187</v>
      </c>
      <c r="F1" s="6" t="s">
        <v>218</v>
      </c>
      <c r="G1" s="5" t="s">
        <v>212</v>
      </c>
      <c r="H1" s="21" t="s">
        <v>1245</v>
      </c>
      <c r="I1" s="22" t="s">
        <v>1246</v>
      </c>
      <c r="J1" s="4" t="s">
        <v>1247</v>
      </c>
      <c r="K1" s="23" t="s">
        <v>1248</v>
      </c>
      <c r="L1" s="23" t="s">
        <v>1249</v>
      </c>
      <c r="M1" s="23" t="s">
        <v>1250</v>
      </c>
      <c r="N1" s="23" t="s">
        <v>1251</v>
      </c>
      <c r="O1" s="23" t="s">
        <v>1252</v>
      </c>
      <c r="P1" s="23" t="s">
        <v>1253</v>
      </c>
      <c r="Q1" s="23" t="s">
        <v>1254</v>
      </c>
    </row>
    <row r="2" spans="1:17" ht="28" customHeight="1">
      <c r="A2" s="7" t="s">
        <v>141</v>
      </c>
      <c r="B2" s="15" t="s">
        <v>220</v>
      </c>
      <c r="C2" s="8" t="s">
        <v>513</v>
      </c>
      <c r="D2" s="8" t="s">
        <v>514</v>
      </c>
      <c r="E2" s="8" t="s">
        <v>515</v>
      </c>
      <c r="F2" s="11">
        <v>36</v>
      </c>
      <c r="G2" s="9" t="s">
        <v>213</v>
      </c>
      <c r="H2" s="21">
        <f>VALUE(LEFT(B2,LEN(B2)-3))</f>
        <v>87.8</v>
      </c>
      <c r="I2">
        <f>VALUE(LEFT(C2,4))</f>
        <v>2.27</v>
      </c>
      <c r="J2">
        <f>10^(VALUE(RIGHT(C2,LEN(C2)-7)))</f>
        <v>1.0000000000000001E-9</v>
      </c>
      <c r="K2">
        <f>I2*J2</f>
        <v>2.2700000000000002E-9</v>
      </c>
      <c r="L2">
        <f>VALUE(LEFT(D2,4))</f>
        <v>1.57</v>
      </c>
      <c r="M2">
        <f>10^(VALUE(RIGHT(D2,LEN(D2)-7)))</f>
        <v>1.0000000000000001E-9</v>
      </c>
      <c r="N2">
        <f>L2*M2</f>
        <v>1.5700000000000002E-9</v>
      </c>
      <c r="O2">
        <f>VALUE(LEFT(E2,4))</f>
        <v>3.15</v>
      </c>
      <c r="P2">
        <f>10^(VALUE(RIGHT(E2,LEN(E2)-7)))</f>
        <v>1.0000000000000001E-9</v>
      </c>
      <c r="Q2">
        <f>O2*P2</f>
        <v>3.1500000000000001E-9</v>
      </c>
    </row>
    <row r="3" spans="1:17" ht="18" customHeight="1">
      <c r="A3" s="7" t="s">
        <v>37</v>
      </c>
      <c r="B3" s="15" t="s">
        <v>221</v>
      </c>
      <c r="C3" s="8" t="s">
        <v>516</v>
      </c>
      <c r="D3" s="8" t="s">
        <v>517</v>
      </c>
      <c r="E3" s="8" t="s">
        <v>517</v>
      </c>
      <c r="F3" s="11">
        <v>34</v>
      </c>
      <c r="G3" s="9" t="s">
        <v>214</v>
      </c>
      <c r="H3" s="21">
        <f t="shared" ref="H3:H66" si="0">VALUE(LEFT(B3,LEN(B3)-3))</f>
        <v>31.8</v>
      </c>
      <c r="I3">
        <f t="shared" ref="I3:I66" si="1">VALUE(LEFT(C3,4))</f>
        <v>4.58</v>
      </c>
      <c r="J3">
        <f t="shared" ref="J3:J66" si="2">10^(VALUE(RIGHT(C3,LEN(C3)-7)))</f>
        <v>1.0000000000000001E-9</v>
      </c>
      <c r="K3">
        <f t="shared" ref="K3:K66" si="3">I3*J3</f>
        <v>4.5800000000000003E-9</v>
      </c>
      <c r="L3">
        <f t="shared" ref="L3:L66" si="4">VALUE(LEFT(D3,4))</f>
        <v>3.12</v>
      </c>
      <c r="M3">
        <f t="shared" ref="M3:M5" si="5">10^(VALUE(RIGHT(D3,LEN(D3)-7)))</f>
        <v>1.0000000000000001E-9</v>
      </c>
      <c r="N3">
        <f t="shared" ref="N3:N66" si="6">L3*M3</f>
        <v>3.1200000000000004E-9</v>
      </c>
      <c r="O3">
        <f t="shared" ref="O3:O66" si="7">VALUE(LEFT(E3,4))</f>
        <v>3.12</v>
      </c>
      <c r="P3">
        <f t="shared" ref="P3:P66" si="8">10^(VALUE(RIGHT(E3,LEN(E3)-7)))</f>
        <v>1.0000000000000001E-9</v>
      </c>
      <c r="Q3">
        <f t="shared" ref="Q3:Q66" si="9">O3*P3</f>
        <v>3.1200000000000004E-9</v>
      </c>
    </row>
    <row r="4" spans="1:17" ht="19" customHeight="1">
      <c r="A4" s="7" t="s">
        <v>43</v>
      </c>
      <c r="B4" s="15" t="s">
        <v>222</v>
      </c>
      <c r="C4" s="8" t="s">
        <v>518</v>
      </c>
      <c r="D4" s="8" t="s">
        <v>519</v>
      </c>
      <c r="E4" s="8" t="s">
        <v>519</v>
      </c>
      <c r="F4" s="12">
        <v>36</v>
      </c>
      <c r="G4" s="9" t="s">
        <v>214</v>
      </c>
      <c r="H4" s="21">
        <f t="shared" si="0"/>
        <v>25.1</v>
      </c>
      <c r="I4">
        <f t="shared" si="1"/>
        <v>3.86</v>
      </c>
      <c r="J4">
        <f t="shared" si="2"/>
        <v>1.0000000000000001E-9</v>
      </c>
      <c r="K4">
        <f t="shared" si="3"/>
        <v>3.8600000000000003E-9</v>
      </c>
      <c r="L4">
        <f t="shared" si="4"/>
        <v>2.46</v>
      </c>
      <c r="M4">
        <f t="shared" si="5"/>
        <v>1.0000000000000001E-9</v>
      </c>
      <c r="N4">
        <f t="shared" si="6"/>
        <v>2.4600000000000002E-9</v>
      </c>
      <c r="O4">
        <f t="shared" si="7"/>
        <v>2.46</v>
      </c>
      <c r="P4">
        <f t="shared" si="8"/>
        <v>1.0000000000000001E-9</v>
      </c>
      <c r="Q4">
        <f t="shared" si="9"/>
        <v>2.4600000000000002E-9</v>
      </c>
    </row>
    <row r="5" spans="1:17" ht="27" customHeight="1">
      <c r="A5" s="7" t="s">
        <v>132</v>
      </c>
      <c r="B5" s="15" t="s">
        <v>223</v>
      </c>
      <c r="C5" s="8" t="s">
        <v>520</v>
      </c>
      <c r="D5" s="8" t="s">
        <v>521</v>
      </c>
      <c r="E5" s="8" t="s">
        <v>522</v>
      </c>
      <c r="F5" s="11">
        <v>36</v>
      </c>
      <c r="G5" s="9" t="s">
        <v>213</v>
      </c>
      <c r="H5" s="21">
        <f t="shared" si="0"/>
        <v>88.8</v>
      </c>
      <c r="I5">
        <f t="shared" si="1"/>
        <v>4.63</v>
      </c>
      <c r="J5">
        <f t="shared" si="2"/>
        <v>1.0000000000000001E-9</v>
      </c>
      <c r="K5">
        <f t="shared" si="3"/>
        <v>4.6299999999999999E-9</v>
      </c>
      <c r="L5">
        <f t="shared" si="4"/>
        <v>3.22</v>
      </c>
      <c r="M5">
        <f t="shared" si="5"/>
        <v>1.0000000000000001E-9</v>
      </c>
      <c r="N5">
        <f t="shared" si="6"/>
        <v>3.2200000000000005E-9</v>
      </c>
      <c r="O5">
        <f t="shared" si="7"/>
        <v>6.35</v>
      </c>
      <c r="P5">
        <f t="shared" si="8"/>
        <v>1.0000000000000001E-9</v>
      </c>
      <c r="Q5">
        <f t="shared" si="9"/>
        <v>6.3499999999999998E-9</v>
      </c>
    </row>
    <row r="6" spans="1:17" ht="22" customHeight="1">
      <c r="A6" s="7" t="s">
        <v>44</v>
      </c>
      <c r="B6" s="15" t="s">
        <v>224</v>
      </c>
      <c r="C6" s="8" t="s">
        <v>523</v>
      </c>
      <c r="D6" s="8" t="s">
        <v>524</v>
      </c>
      <c r="E6" s="8" t="s">
        <v>524</v>
      </c>
      <c r="F6" s="12">
        <v>36</v>
      </c>
      <c r="G6" s="9" t="s">
        <v>214</v>
      </c>
      <c r="H6" s="21">
        <f t="shared" si="0"/>
        <v>47</v>
      </c>
      <c r="I6">
        <f t="shared" si="1"/>
        <v>3.76</v>
      </c>
      <c r="J6">
        <f t="shared" si="2"/>
        <v>1.0000000000000001E-9</v>
      </c>
      <c r="K6">
        <f t="shared" si="3"/>
        <v>3.7600000000000003E-9</v>
      </c>
      <c r="L6">
        <f t="shared" si="4"/>
        <v>2.65</v>
      </c>
      <c r="M6">
        <f t="shared" ref="M6:M69" si="10">10^(VALUE(RIGHT(D6,LEN(D6)-7)))</f>
        <v>1.0000000000000001E-9</v>
      </c>
      <c r="N6">
        <f t="shared" si="6"/>
        <v>2.6500000000000002E-9</v>
      </c>
      <c r="O6">
        <f t="shared" si="7"/>
        <v>2.65</v>
      </c>
      <c r="P6">
        <f t="shared" si="8"/>
        <v>1.0000000000000001E-9</v>
      </c>
      <c r="Q6">
        <f t="shared" si="9"/>
        <v>2.6500000000000002E-9</v>
      </c>
    </row>
    <row r="7" spans="1:17" ht="45" customHeight="1">
      <c r="A7" s="7" t="s">
        <v>96</v>
      </c>
      <c r="B7" s="15" t="s">
        <v>225</v>
      </c>
      <c r="C7" s="8" t="s">
        <v>525</v>
      </c>
      <c r="D7" s="8" t="s">
        <v>526</v>
      </c>
      <c r="E7" s="8" t="s">
        <v>527</v>
      </c>
      <c r="F7" s="12">
        <v>36</v>
      </c>
      <c r="G7" s="9" t="s">
        <v>1237</v>
      </c>
      <c r="H7" s="21">
        <f t="shared" si="0"/>
        <v>16.600000000000001</v>
      </c>
      <c r="I7">
        <f t="shared" si="1"/>
        <v>6.03</v>
      </c>
      <c r="J7">
        <f t="shared" si="2"/>
        <v>1E-8</v>
      </c>
      <c r="K7">
        <f t="shared" si="3"/>
        <v>6.0300000000000004E-8</v>
      </c>
      <c r="L7">
        <f t="shared" si="4"/>
        <v>4.6900000000000004</v>
      </c>
      <c r="M7">
        <f t="shared" si="10"/>
        <v>1E-8</v>
      </c>
      <c r="N7">
        <f t="shared" si="6"/>
        <v>4.6900000000000003E-8</v>
      </c>
      <c r="O7">
        <f t="shared" si="7"/>
        <v>7.54</v>
      </c>
      <c r="P7">
        <f t="shared" si="8"/>
        <v>1E-8</v>
      </c>
      <c r="Q7">
        <f t="shared" si="9"/>
        <v>7.54E-8</v>
      </c>
    </row>
    <row r="8" spans="1:17" ht="45" customHeight="1">
      <c r="A8" s="7" t="s">
        <v>118</v>
      </c>
      <c r="B8" s="15" t="s">
        <v>226</v>
      </c>
      <c r="C8" s="8" t="s">
        <v>528</v>
      </c>
      <c r="D8" s="8" t="s">
        <v>529</v>
      </c>
      <c r="E8" s="8" t="s">
        <v>530</v>
      </c>
      <c r="F8" s="12">
        <v>36</v>
      </c>
      <c r="G8" s="9" t="s">
        <v>1237</v>
      </c>
      <c r="H8" s="21">
        <f t="shared" si="0"/>
        <v>26.9</v>
      </c>
      <c r="I8">
        <f t="shared" si="1"/>
        <v>1.08</v>
      </c>
      <c r="J8">
        <f t="shared" si="2"/>
        <v>1E-8</v>
      </c>
      <c r="K8">
        <f t="shared" si="3"/>
        <v>1.0800000000000001E-8</v>
      </c>
      <c r="L8">
        <f t="shared" si="4"/>
        <v>7.85</v>
      </c>
      <c r="M8">
        <f t="shared" si="10"/>
        <v>1.0000000000000001E-9</v>
      </c>
      <c r="N8">
        <f t="shared" si="6"/>
        <v>7.8500000000000008E-9</v>
      </c>
      <c r="O8">
        <f t="shared" si="7"/>
        <v>1.42</v>
      </c>
      <c r="P8">
        <f t="shared" si="8"/>
        <v>1E-8</v>
      </c>
      <c r="Q8">
        <f t="shared" si="9"/>
        <v>1.42E-8</v>
      </c>
    </row>
    <row r="9" spans="1:17" ht="22" customHeight="1">
      <c r="A9" s="24" t="s">
        <v>112</v>
      </c>
      <c r="B9" s="15" t="s">
        <v>227</v>
      </c>
      <c r="C9" s="8" t="s">
        <v>531</v>
      </c>
      <c r="D9" s="8" t="s">
        <v>532</v>
      </c>
      <c r="E9" s="8" t="s">
        <v>533</v>
      </c>
      <c r="F9" s="12">
        <v>36</v>
      </c>
      <c r="G9" s="10" t="s">
        <v>1237</v>
      </c>
      <c r="H9" s="21">
        <f t="shared" si="0"/>
        <v>23.3</v>
      </c>
      <c r="I9">
        <f t="shared" si="1"/>
        <v>1.56</v>
      </c>
      <c r="J9">
        <f t="shared" si="2"/>
        <v>1E-8</v>
      </c>
      <c r="K9">
        <f t="shared" si="3"/>
        <v>1.5600000000000001E-8</v>
      </c>
      <c r="L9">
        <f t="shared" si="4"/>
        <v>1.1399999999999999</v>
      </c>
      <c r="M9">
        <f t="shared" si="10"/>
        <v>1E-8</v>
      </c>
      <c r="N9">
        <f t="shared" si="6"/>
        <v>1.14E-8</v>
      </c>
      <c r="O9">
        <f t="shared" si="7"/>
        <v>2.06</v>
      </c>
      <c r="P9">
        <f t="shared" si="8"/>
        <v>1E-8</v>
      </c>
      <c r="Q9">
        <f t="shared" si="9"/>
        <v>2.0600000000000002E-8</v>
      </c>
    </row>
    <row r="10" spans="1:17" ht="22" customHeight="1">
      <c r="A10" s="25" t="str">
        <f>A9</f>
        <v>N371M</v>
      </c>
      <c r="B10" s="15" t="s">
        <v>228</v>
      </c>
      <c r="C10" s="8" t="s">
        <v>534</v>
      </c>
      <c r="D10" s="8" t="s">
        <v>535</v>
      </c>
      <c r="E10" s="8" t="s">
        <v>536</v>
      </c>
      <c r="F10" s="11">
        <v>36</v>
      </c>
      <c r="G10" s="30" t="str">
        <f>G9</f>
        <v>From saturation mutagenesis library; Rd2 mutant</v>
      </c>
      <c r="H10" s="21">
        <f t="shared" si="0"/>
        <v>27</v>
      </c>
      <c r="I10">
        <f t="shared" si="1"/>
        <v>1.1000000000000001</v>
      </c>
      <c r="J10">
        <f t="shared" si="2"/>
        <v>1E-8</v>
      </c>
      <c r="K10">
        <f t="shared" si="3"/>
        <v>1.1000000000000001E-8</v>
      </c>
      <c r="L10">
        <f t="shared" si="4"/>
        <v>7.53</v>
      </c>
      <c r="M10">
        <f t="shared" si="10"/>
        <v>1.0000000000000001E-9</v>
      </c>
      <c r="N10">
        <f t="shared" si="6"/>
        <v>7.5300000000000003E-9</v>
      </c>
      <c r="O10">
        <f t="shared" si="7"/>
        <v>1.53</v>
      </c>
      <c r="P10">
        <f t="shared" si="8"/>
        <v>1E-8</v>
      </c>
      <c r="Q10">
        <f t="shared" si="9"/>
        <v>1.5300000000000001E-8</v>
      </c>
    </row>
    <row r="11" spans="1:17" ht="18" customHeight="1">
      <c r="A11" s="7" t="s">
        <v>84</v>
      </c>
      <c r="B11" s="15" t="s">
        <v>229</v>
      </c>
      <c r="C11" s="8" t="s">
        <v>537</v>
      </c>
      <c r="D11" s="8" t="s">
        <v>538</v>
      </c>
      <c r="E11" s="8" t="s">
        <v>538</v>
      </c>
      <c r="F11" s="11">
        <v>33</v>
      </c>
      <c r="G11" s="9" t="s">
        <v>214</v>
      </c>
      <c r="H11" s="21">
        <f t="shared" si="0"/>
        <v>58.1</v>
      </c>
      <c r="I11">
        <f t="shared" si="1"/>
        <v>1.73</v>
      </c>
      <c r="J11">
        <f t="shared" si="2"/>
        <v>1.0000000000000001E-9</v>
      </c>
      <c r="K11">
        <f t="shared" si="3"/>
        <v>1.73E-9</v>
      </c>
      <c r="L11">
        <f t="shared" si="4"/>
        <v>1.1299999999999999</v>
      </c>
      <c r="M11">
        <f t="shared" si="10"/>
        <v>1.0000000000000001E-9</v>
      </c>
      <c r="N11">
        <f t="shared" si="6"/>
        <v>1.13E-9</v>
      </c>
      <c r="O11">
        <f t="shared" si="7"/>
        <v>1.1299999999999999</v>
      </c>
      <c r="P11">
        <f t="shared" si="8"/>
        <v>1.0000000000000001E-9</v>
      </c>
      <c r="Q11">
        <f t="shared" si="9"/>
        <v>1.13E-9</v>
      </c>
    </row>
    <row r="12" spans="1:17" ht="28" customHeight="1">
      <c r="A12" s="7" t="s">
        <v>139</v>
      </c>
      <c r="B12" s="15" t="s">
        <v>230</v>
      </c>
      <c r="C12" s="8" t="s">
        <v>539</v>
      </c>
      <c r="D12" s="8" t="s">
        <v>540</v>
      </c>
      <c r="E12" s="8" t="s">
        <v>541</v>
      </c>
      <c r="F12" s="12">
        <v>36</v>
      </c>
      <c r="G12" s="9" t="s">
        <v>213</v>
      </c>
      <c r="H12" s="21">
        <f t="shared" si="0"/>
        <v>91.1</v>
      </c>
      <c r="I12">
        <f t="shared" si="1"/>
        <v>2.84</v>
      </c>
      <c r="J12">
        <f t="shared" si="2"/>
        <v>1.0000000000000001E-9</v>
      </c>
      <c r="K12">
        <f t="shared" si="3"/>
        <v>2.8400000000000001E-9</v>
      </c>
      <c r="L12">
        <f t="shared" si="4"/>
        <v>1.88</v>
      </c>
      <c r="M12">
        <f t="shared" si="10"/>
        <v>1.0000000000000001E-9</v>
      </c>
      <c r="N12">
        <f t="shared" si="6"/>
        <v>1.8800000000000001E-9</v>
      </c>
      <c r="O12">
        <f t="shared" si="7"/>
        <v>4.0599999999999996</v>
      </c>
      <c r="P12">
        <f t="shared" si="8"/>
        <v>1.0000000000000001E-9</v>
      </c>
      <c r="Q12">
        <f t="shared" si="9"/>
        <v>4.0599999999999996E-9</v>
      </c>
    </row>
    <row r="13" spans="1:17" ht="19" customHeight="1">
      <c r="A13" s="7" t="s">
        <v>73</v>
      </c>
      <c r="B13" s="15" t="s">
        <v>231</v>
      </c>
      <c r="C13" s="8" t="s">
        <v>542</v>
      </c>
      <c r="D13" s="8" t="s">
        <v>543</v>
      </c>
      <c r="E13" s="8" t="s">
        <v>543</v>
      </c>
      <c r="F13" s="12">
        <v>36</v>
      </c>
      <c r="G13" s="9" t="s">
        <v>214</v>
      </c>
      <c r="H13" s="21">
        <f t="shared" si="0"/>
        <v>68.3</v>
      </c>
      <c r="I13">
        <f t="shared" si="1"/>
        <v>2.34</v>
      </c>
      <c r="J13">
        <f t="shared" si="2"/>
        <v>1.0000000000000001E-9</v>
      </c>
      <c r="K13">
        <f t="shared" si="3"/>
        <v>2.3400000000000002E-9</v>
      </c>
      <c r="L13">
        <f t="shared" si="4"/>
        <v>1.63</v>
      </c>
      <c r="M13">
        <f t="shared" si="10"/>
        <v>1.0000000000000001E-9</v>
      </c>
      <c r="N13">
        <f t="shared" si="6"/>
        <v>1.63E-9</v>
      </c>
      <c r="O13">
        <f t="shared" si="7"/>
        <v>1.63</v>
      </c>
      <c r="P13">
        <f t="shared" si="8"/>
        <v>1.0000000000000001E-9</v>
      </c>
      <c r="Q13">
        <f t="shared" si="9"/>
        <v>1.63E-9</v>
      </c>
    </row>
    <row r="14" spans="1:17" ht="17" customHeight="1">
      <c r="A14" s="24" t="s">
        <v>153</v>
      </c>
      <c r="B14" s="15" t="s">
        <v>232</v>
      </c>
      <c r="C14" s="8" t="s">
        <v>544</v>
      </c>
      <c r="D14" s="8" t="s">
        <v>545</v>
      </c>
      <c r="E14" s="8" t="s">
        <v>546</v>
      </c>
      <c r="F14" s="12">
        <v>48</v>
      </c>
      <c r="G14" s="10" t="s">
        <v>213</v>
      </c>
      <c r="H14" s="21">
        <f t="shared" si="0"/>
        <v>176</v>
      </c>
      <c r="I14">
        <f t="shared" si="1"/>
        <v>1.5</v>
      </c>
      <c r="J14">
        <f t="shared" si="2"/>
        <v>1.0000000000000001E-9</v>
      </c>
      <c r="K14">
        <f t="shared" si="3"/>
        <v>1.5000000000000002E-9</v>
      </c>
      <c r="L14">
        <f t="shared" si="4"/>
        <v>8.0500000000000007</v>
      </c>
      <c r="M14">
        <f t="shared" si="10"/>
        <v>1E-10</v>
      </c>
      <c r="N14">
        <f t="shared" si="6"/>
        <v>8.0500000000000012E-10</v>
      </c>
      <c r="O14">
        <f t="shared" si="7"/>
        <v>2.5</v>
      </c>
      <c r="P14">
        <f t="shared" si="8"/>
        <v>1.0000000000000001E-9</v>
      </c>
      <c r="Q14">
        <f t="shared" si="9"/>
        <v>2.5000000000000001E-9</v>
      </c>
    </row>
    <row r="15" spans="1:17" ht="32">
      <c r="A15" s="25" t="str">
        <f>A14</f>
        <v>D407Q</v>
      </c>
      <c r="B15" s="15" t="s">
        <v>233</v>
      </c>
      <c r="C15" s="8" t="s">
        <v>547</v>
      </c>
      <c r="D15" s="8" t="s">
        <v>548</v>
      </c>
      <c r="E15" s="8" t="s">
        <v>549</v>
      </c>
      <c r="F15" s="12">
        <v>48</v>
      </c>
      <c r="G15" s="30" t="str">
        <f>G14</f>
        <v>From saturation mutagenesis library</v>
      </c>
      <c r="H15" s="21">
        <f t="shared" si="0"/>
        <v>160</v>
      </c>
      <c r="I15">
        <f t="shared" si="1"/>
        <v>1.31</v>
      </c>
      <c r="J15">
        <f t="shared" si="2"/>
        <v>1.0000000000000001E-9</v>
      </c>
      <c r="K15">
        <f t="shared" si="3"/>
        <v>1.3100000000000002E-9</v>
      </c>
      <c r="L15">
        <f t="shared" si="4"/>
        <v>6.33</v>
      </c>
      <c r="M15">
        <f t="shared" si="10"/>
        <v>1E-10</v>
      </c>
      <c r="N15">
        <f t="shared" si="6"/>
        <v>6.3299999999999999E-10</v>
      </c>
      <c r="O15">
        <f t="shared" si="7"/>
        <v>2.35</v>
      </c>
      <c r="P15">
        <f t="shared" si="8"/>
        <v>1.0000000000000001E-9</v>
      </c>
      <c r="Q15">
        <f t="shared" si="9"/>
        <v>2.3500000000000004E-9</v>
      </c>
    </row>
    <row r="16" spans="1:17" ht="16" customHeight="1">
      <c r="A16" s="24" t="s">
        <v>102</v>
      </c>
      <c r="B16" s="15" t="s">
        <v>234</v>
      </c>
      <c r="C16" s="8" t="s">
        <v>550</v>
      </c>
      <c r="D16" s="8" t="s">
        <v>551</v>
      </c>
      <c r="E16" s="8" t="s">
        <v>552</v>
      </c>
      <c r="F16" s="12">
        <v>24</v>
      </c>
      <c r="G16" s="10" t="s">
        <v>1237</v>
      </c>
      <c r="H16" s="21">
        <f t="shared" si="0"/>
        <v>55.4</v>
      </c>
      <c r="I16">
        <f t="shared" si="1"/>
        <v>4.7699999999999996</v>
      </c>
      <c r="J16">
        <f t="shared" si="2"/>
        <v>1E-8</v>
      </c>
      <c r="K16">
        <f t="shared" si="3"/>
        <v>4.7699999999999997E-8</v>
      </c>
      <c r="L16">
        <f t="shared" si="4"/>
        <v>3.94</v>
      </c>
      <c r="M16">
        <f t="shared" si="10"/>
        <v>1E-8</v>
      </c>
      <c r="N16">
        <f t="shared" si="6"/>
        <v>3.9400000000000002E-8</v>
      </c>
      <c r="O16">
        <f t="shared" si="7"/>
        <v>5.62</v>
      </c>
      <c r="P16">
        <f t="shared" si="8"/>
        <v>1E-8</v>
      </c>
      <c r="Q16">
        <f t="shared" si="9"/>
        <v>5.62E-8</v>
      </c>
    </row>
    <row r="17" spans="1:17" ht="48">
      <c r="A17" s="26" t="str">
        <f t="shared" ref="A17:A18" si="11">A16</f>
        <v>G410H, N423Q</v>
      </c>
      <c r="B17" s="15" t="s">
        <v>235</v>
      </c>
      <c r="C17" s="8" t="s">
        <v>553</v>
      </c>
      <c r="D17" s="8" t="s">
        <v>554</v>
      </c>
      <c r="E17" s="8" t="s">
        <v>555</v>
      </c>
      <c r="F17" s="12">
        <v>24</v>
      </c>
      <c r="G17" s="29" t="str">
        <f t="shared" ref="G17:G18" si="12">G16</f>
        <v>From saturation mutagenesis library; Rd2 mutant</v>
      </c>
      <c r="H17" s="21">
        <f t="shared" si="0"/>
        <v>60.3</v>
      </c>
      <c r="I17">
        <f t="shared" si="1"/>
        <v>3.91</v>
      </c>
      <c r="J17">
        <f t="shared" si="2"/>
        <v>1E-8</v>
      </c>
      <c r="K17">
        <f t="shared" si="3"/>
        <v>3.9099999999999999E-8</v>
      </c>
      <c r="L17">
        <f t="shared" si="4"/>
        <v>3.21</v>
      </c>
      <c r="M17">
        <f t="shared" si="10"/>
        <v>1E-8</v>
      </c>
      <c r="N17">
        <f t="shared" si="6"/>
        <v>3.2100000000000003E-8</v>
      </c>
      <c r="O17">
        <f t="shared" si="7"/>
        <v>4.63</v>
      </c>
      <c r="P17">
        <f t="shared" si="8"/>
        <v>1E-8</v>
      </c>
      <c r="Q17">
        <f t="shared" si="9"/>
        <v>4.6299999999999998E-8</v>
      </c>
    </row>
    <row r="18" spans="1:17" ht="48">
      <c r="A18" s="25" t="str">
        <f t="shared" si="11"/>
        <v>G410H, N423Q</v>
      </c>
      <c r="B18" s="15" t="s">
        <v>236</v>
      </c>
      <c r="C18" s="8" t="s">
        <v>556</v>
      </c>
      <c r="D18" s="8" t="s">
        <v>557</v>
      </c>
      <c r="E18" s="8" t="s">
        <v>558</v>
      </c>
      <c r="F18" s="12">
        <v>36</v>
      </c>
      <c r="G18" s="30" t="str">
        <f t="shared" si="12"/>
        <v>From saturation mutagenesis library; Rd2 mutant</v>
      </c>
      <c r="H18" s="21">
        <f t="shared" si="0"/>
        <v>61.7</v>
      </c>
      <c r="I18">
        <f t="shared" si="1"/>
        <v>3.5</v>
      </c>
      <c r="J18">
        <f t="shared" si="2"/>
        <v>1E-8</v>
      </c>
      <c r="K18">
        <f t="shared" si="3"/>
        <v>3.5000000000000002E-8</v>
      </c>
      <c r="L18">
        <f t="shared" si="4"/>
        <v>2.97</v>
      </c>
      <c r="M18">
        <f t="shared" si="10"/>
        <v>1E-8</v>
      </c>
      <c r="N18">
        <f t="shared" si="6"/>
        <v>2.9700000000000001E-8</v>
      </c>
      <c r="O18">
        <f t="shared" si="7"/>
        <v>4.05</v>
      </c>
      <c r="P18">
        <f t="shared" si="8"/>
        <v>1E-8</v>
      </c>
      <c r="Q18">
        <f t="shared" si="9"/>
        <v>4.0499999999999999E-8</v>
      </c>
    </row>
    <row r="19" spans="1:17" ht="17" customHeight="1">
      <c r="A19" s="24" t="s">
        <v>159</v>
      </c>
      <c r="B19" s="15" t="s">
        <v>237</v>
      </c>
      <c r="C19" s="8" t="s">
        <v>559</v>
      </c>
      <c r="D19" s="8" t="s">
        <v>560</v>
      </c>
      <c r="E19" s="8" t="s">
        <v>561</v>
      </c>
      <c r="F19" s="12">
        <v>24</v>
      </c>
      <c r="G19" s="10" t="s">
        <v>213</v>
      </c>
      <c r="H19" s="21">
        <f t="shared" si="0"/>
        <v>138</v>
      </c>
      <c r="I19">
        <f t="shared" si="1"/>
        <v>1.06</v>
      </c>
      <c r="J19">
        <f t="shared" si="2"/>
        <v>1.0000000000000001E-9</v>
      </c>
      <c r="K19">
        <f t="shared" si="3"/>
        <v>1.0600000000000001E-9</v>
      </c>
      <c r="L19">
        <f t="shared" si="4"/>
        <v>6.42</v>
      </c>
      <c r="M19">
        <f t="shared" si="10"/>
        <v>1E-10</v>
      </c>
      <c r="N19">
        <f t="shared" si="6"/>
        <v>6.4200000000000006E-10</v>
      </c>
      <c r="O19">
        <f t="shared" si="7"/>
        <v>1.61</v>
      </c>
      <c r="P19">
        <f t="shared" si="8"/>
        <v>1.0000000000000001E-9</v>
      </c>
      <c r="Q19">
        <f t="shared" si="9"/>
        <v>1.6100000000000002E-9</v>
      </c>
    </row>
    <row r="20" spans="1:17" ht="32">
      <c r="A20" s="25" t="str">
        <f>A19</f>
        <v>G410Y</v>
      </c>
      <c r="B20" s="15" t="s">
        <v>238</v>
      </c>
      <c r="C20" s="8" t="s">
        <v>562</v>
      </c>
      <c r="D20" s="8" t="s">
        <v>563</v>
      </c>
      <c r="E20" s="8" t="s">
        <v>564</v>
      </c>
      <c r="F20" s="12">
        <v>24</v>
      </c>
      <c r="G20" s="30" t="str">
        <f>G19</f>
        <v>From saturation mutagenesis library</v>
      </c>
      <c r="H20" s="21">
        <f t="shared" si="0"/>
        <v>132</v>
      </c>
      <c r="I20">
        <f t="shared" si="1"/>
        <v>3.08</v>
      </c>
      <c r="J20">
        <f t="shared" si="2"/>
        <v>1E-10</v>
      </c>
      <c r="K20">
        <f t="shared" si="3"/>
        <v>3.0800000000000002E-10</v>
      </c>
      <c r="L20">
        <f t="shared" si="4"/>
        <v>1.23</v>
      </c>
      <c r="M20">
        <f t="shared" si="10"/>
        <v>1E-10</v>
      </c>
      <c r="N20">
        <f t="shared" si="6"/>
        <v>1.2300000000000001E-10</v>
      </c>
      <c r="O20">
        <f t="shared" si="7"/>
        <v>6.2</v>
      </c>
      <c r="P20">
        <f t="shared" si="8"/>
        <v>1E-10</v>
      </c>
      <c r="Q20">
        <f t="shared" si="9"/>
        <v>6.2000000000000003E-10</v>
      </c>
    </row>
    <row r="21" spans="1:17" ht="16" customHeight="1">
      <c r="A21" s="24" t="s">
        <v>137</v>
      </c>
      <c r="B21" s="15" t="s">
        <v>239</v>
      </c>
      <c r="C21" s="8" t="s">
        <v>565</v>
      </c>
      <c r="D21" s="8" t="s">
        <v>566</v>
      </c>
      <c r="E21" s="8" t="s">
        <v>567</v>
      </c>
      <c r="F21" s="12">
        <v>24</v>
      </c>
      <c r="G21" s="10" t="s">
        <v>213</v>
      </c>
      <c r="H21" s="21">
        <f t="shared" si="0"/>
        <v>31.7</v>
      </c>
      <c r="I21">
        <f t="shared" si="1"/>
        <v>3.42</v>
      </c>
      <c r="J21">
        <f t="shared" si="2"/>
        <v>1.0000000000000001E-9</v>
      </c>
      <c r="K21">
        <f t="shared" si="3"/>
        <v>3.4200000000000002E-9</v>
      </c>
      <c r="L21">
        <f t="shared" si="4"/>
        <v>2.0499999999999998</v>
      </c>
      <c r="M21">
        <f t="shared" si="10"/>
        <v>1.0000000000000001E-9</v>
      </c>
      <c r="N21">
        <f t="shared" si="6"/>
        <v>2.0499999999999997E-9</v>
      </c>
      <c r="O21">
        <f t="shared" si="7"/>
        <v>5.28</v>
      </c>
      <c r="P21">
        <f t="shared" si="8"/>
        <v>1.0000000000000001E-9</v>
      </c>
      <c r="Q21">
        <f t="shared" si="9"/>
        <v>5.2800000000000008E-9</v>
      </c>
    </row>
    <row r="22" spans="1:17" ht="32">
      <c r="A22" s="26" t="str">
        <f t="shared" ref="A22:A24" si="13">A21</f>
        <v>E411T, G426C</v>
      </c>
      <c r="B22" s="15" t="s">
        <v>240</v>
      </c>
      <c r="C22" s="8" t="s">
        <v>568</v>
      </c>
      <c r="D22" s="8" t="s">
        <v>569</v>
      </c>
      <c r="E22" s="8" t="s">
        <v>570</v>
      </c>
      <c r="F22" s="12">
        <v>24</v>
      </c>
      <c r="G22" s="29" t="str">
        <f t="shared" ref="G22:G24" si="14">G21</f>
        <v>From saturation mutagenesis library</v>
      </c>
      <c r="H22" s="21">
        <f t="shared" si="0"/>
        <v>42.2</v>
      </c>
      <c r="I22">
        <f t="shared" si="1"/>
        <v>3.1</v>
      </c>
      <c r="J22">
        <f t="shared" si="2"/>
        <v>1.0000000000000001E-9</v>
      </c>
      <c r="K22">
        <f t="shared" si="3"/>
        <v>3.1000000000000005E-9</v>
      </c>
      <c r="L22">
        <f t="shared" si="4"/>
        <v>1.82</v>
      </c>
      <c r="M22">
        <f t="shared" si="10"/>
        <v>1.0000000000000001E-9</v>
      </c>
      <c r="N22">
        <f t="shared" si="6"/>
        <v>1.8200000000000001E-9</v>
      </c>
      <c r="O22">
        <f t="shared" si="7"/>
        <v>4.8099999999999996</v>
      </c>
      <c r="P22">
        <f t="shared" si="8"/>
        <v>1.0000000000000001E-9</v>
      </c>
      <c r="Q22">
        <f t="shared" si="9"/>
        <v>4.8099999999999997E-9</v>
      </c>
    </row>
    <row r="23" spans="1:17" ht="32">
      <c r="A23" s="26" t="str">
        <f t="shared" si="13"/>
        <v>E411T, G426C</v>
      </c>
      <c r="B23" s="15" t="s">
        <v>241</v>
      </c>
      <c r="C23" s="8" t="s">
        <v>571</v>
      </c>
      <c r="D23" s="8" t="s">
        <v>572</v>
      </c>
      <c r="E23" s="8" t="s">
        <v>568</v>
      </c>
      <c r="F23" s="12">
        <v>24</v>
      </c>
      <c r="G23" s="29" t="str">
        <f t="shared" si="14"/>
        <v>From saturation mutagenesis library</v>
      </c>
      <c r="H23" s="21">
        <f t="shared" si="0"/>
        <v>46</v>
      </c>
      <c r="I23">
        <f t="shared" si="1"/>
        <v>1.84</v>
      </c>
      <c r="J23">
        <f t="shared" si="2"/>
        <v>1.0000000000000001E-9</v>
      </c>
      <c r="K23">
        <f t="shared" si="3"/>
        <v>1.8400000000000003E-9</v>
      </c>
      <c r="L23">
        <f t="shared" si="4"/>
        <v>9.68</v>
      </c>
      <c r="M23">
        <f t="shared" si="10"/>
        <v>1E-10</v>
      </c>
      <c r="N23">
        <f t="shared" si="6"/>
        <v>9.6799999999999997E-10</v>
      </c>
      <c r="O23">
        <f t="shared" si="7"/>
        <v>3.1</v>
      </c>
      <c r="P23">
        <f t="shared" si="8"/>
        <v>1.0000000000000001E-9</v>
      </c>
      <c r="Q23">
        <f t="shared" si="9"/>
        <v>3.1000000000000005E-9</v>
      </c>
    </row>
    <row r="24" spans="1:17" ht="32">
      <c r="A24" s="25" t="str">
        <f t="shared" si="13"/>
        <v>E411T, G426C</v>
      </c>
      <c r="B24" s="15" t="s">
        <v>242</v>
      </c>
      <c r="C24" s="8" t="s">
        <v>573</v>
      </c>
      <c r="D24" s="8" t="s">
        <v>574</v>
      </c>
      <c r="E24" s="8" t="s">
        <v>575</v>
      </c>
      <c r="F24" s="12">
        <v>24</v>
      </c>
      <c r="G24" s="30" t="str">
        <f t="shared" si="14"/>
        <v>From saturation mutagenesis library</v>
      </c>
      <c r="H24" s="21">
        <f t="shared" si="0"/>
        <v>39.799999999999997</v>
      </c>
      <c r="I24">
        <f t="shared" si="1"/>
        <v>1.58</v>
      </c>
      <c r="J24">
        <f t="shared" si="2"/>
        <v>1.0000000000000001E-9</v>
      </c>
      <c r="K24">
        <f t="shared" si="3"/>
        <v>1.5800000000000001E-9</v>
      </c>
      <c r="L24">
        <f t="shared" si="4"/>
        <v>8.0399999999999991</v>
      </c>
      <c r="M24">
        <f t="shared" si="10"/>
        <v>1E-10</v>
      </c>
      <c r="N24">
        <f t="shared" si="6"/>
        <v>8.0399999999999991E-10</v>
      </c>
      <c r="O24">
        <f t="shared" si="7"/>
        <v>2.72</v>
      </c>
      <c r="P24">
        <f t="shared" si="8"/>
        <v>1.0000000000000001E-9</v>
      </c>
      <c r="Q24">
        <f t="shared" si="9"/>
        <v>2.7200000000000005E-9</v>
      </c>
    </row>
    <row r="25" spans="1:17" ht="17" customHeight="1">
      <c r="A25" s="24" t="s">
        <v>124</v>
      </c>
      <c r="B25" s="15" t="s">
        <v>243</v>
      </c>
      <c r="C25" s="8" t="s">
        <v>576</v>
      </c>
      <c r="D25" s="8" t="s">
        <v>577</v>
      </c>
      <c r="E25" s="8" t="s">
        <v>578</v>
      </c>
      <c r="F25" s="12">
        <v>48</v>
      </c>
      <c r="G25" s="10" t="s">
        <v>213</v>
      </c>
      <c r="H25" s="21">
        <f t="shared" si="0"/>
        <v>25.6</v>
      </c>
      <c r="I25">
        <f t="shared" si="1"/>
        <v>7.89</v>
      </c>
      <c r="J25">
        <f t="shared" si="2"/>
        <v>1.0000000000000001E-9</v>
      </c>
      <c r="K25">
        <f t="shared" si="3"/>
        <v>7.8899999999999998E-9</v>
      </c>
      <c r="L25">
        <f t="shared" si="4"/>
        <v>3.62</v>
      </c>
      <c r="M25">
        <f t="shared" si="10"/>
        <v>1.0000000000000001E-9</v>
      </c>
      <c r="N25">
        <f t="shared" si="6"/>
        <v>3.6200000000000003E-9</v>
      </c>
      <c r="O25">
        <f t="shared" si="7"/>
        <v>1.46</v>
      </c>
      <c r="P25">
        <f t="shared" si="8"/>
        <v>1E-8</v>
      </c>
      <c r="Q25">
        <f t="shared" si="9"/>
        <v>1.46E-8</v>
      </c>
    </row>
    <row r="26" spans="1:17" ht="32">
      <c r="A26" s="26" t="str">
        <f t="shared" ref="A26:A28" si="15">A25</f>
        <v>N413I</v>
      </c>
      <c r="B26" s="15" t="s">
        <v>244</v>
      </c>
      <c r="C26" s="8" t="s">
        <v>579</v>
      </c>
      <c r="D26" s="8" t="s">
        <v>580</v>
      </c>
      <c r="E26" s="8" t="s">
        <v>581</v>
      </c>
      <c r="F26" s="12">
        <v>48</v>
      </c>
      <c r="G26" s="29" t="str">
        <f t="shared" ref="G26:G28" si="16">G25</f>
        <v>From saturation mutagenesis library</v>
      </c>
      <c r="H26" s="21">
        <f t="shared" si="0"/>
        <v>32.299999999999997</v>
      </c>
      <c r="I26">
        <f t="shared" si="1"/>
        <v>4.47</v>
      </c>
      <c r="J26">
        <f t="shared" si="2"/>
        <v>1.0000000000000001E-9</v>
      </c>
      <c r="K26">
        <f t="shared" si="3"/>
        <v>4.4699999999999997E-9</v>
      </c>
      <c r="L26">
        <f t="shared" si="4"/>
        <v>1.78</v>
      </c>
      <c r="M26">
        <f t="shared" si="10"/>
        <v>1.0000000000000001E-9</v>
      </c>
      <c r="N26">
        <f t="shared" si="6"/>
        <v>1.7800000000000001E-9</v>
      </c>
      <c r="O26">
        <f t="shared" si="7"/>
        <v>9.0399999999999991</v>
      </c>
      <c r="P26">
        <f t="shared" si="8"/>
        <v>1.0000000000000001E-9</v>
      </c>
      <c r="Q26">
        <f t="shared" si="9"/>
        <v>9.0400000000000002E-9</v>
      </c>
    </row>
    <row r="27" spans="1:17" ht="32">
      <c r="A27" s="26" t="str">
        <f t="shared" si="15"/>
        <v>N413I</v>
      </c>
      <c r="B27" s="15" t="s">
        <v>245</v>
      </c>
      <c r="C27" s="8" t="s">
        <v>582</v>
      </c>
      <c r="D27" s="8" t="s">
        <v>580</v>
      </c>
      <c r="E27" s="8" t="s">
        <v>583</v>
      </c>
      <c r="F27" s="12">
        <v>48</v>
      </c>
      <c r="G27" s="29" t="str">
        <f t="shared" si="16"/>
        <v>From saturation mutagenesis library</v>
      </c>
      <c r="H27" s="21">
        <f t="shared" si="0"/>
        <v>41.4</v>
      </c>
      <c r="I27">
        <f t="shared" si="1"/>
        <v>4.1399999999999997</v>
      </c>
      <c r="J27">
        <f t="shared" si="2"/>
        <v>1.0000000000000001E-9</v>
      </c>
      <c r="K27">
        <f t="shared" si="3"/>
        <v>4.1400000000000002E-9</v>
      </c>
      <c r="L27">
        <f t="shared" si="4"/>
        <v>1.78</v>
      </c>
      <c r="M27">
        <f t="shared" si="10"/>
        <v>1.0000000000000001E-9</v>
      </c>
      <c r="N27">
        <f t="shared" si="6"/>
        <v>1.7800000000000001E-9</v>
      </c>
      <c r="O27">
        <f t="shared" si="7"/>
        <v>7.99</v>
      </c>
      <c r="P27">
        <f t="shared" si="8"/>
        <v>1.0000000000000001E-9</v>
      </c>
      <c r="Q27">
        <f t="shared" si="9"/>
        <v>7.9900000000000007E-9</v>
      </c>
    </row>
    <row r="28" spans="1:17" ht="32">
      <c r="A28" s="25" t="str">
        <f t="shared" si="15"/>
        <v>N413I</v>
      </c>
      <c r="B28" s="15" t="s">
        <v>246</v>
      </c>
      <c r="C28" s="8" t="s">
        <v>584</v>
      </c>
      <c r="D28" s="8" t="s">
        <v>585</v>
      </c>
      <c r="E28" s="8" t="s">
        <v>586</v>
      </c>
      <c r="F28" s="12">
        <v>45</v>
      </c>
      <c r="G28" s="30" t="str">
        <f t="shared" si="16"/>
        <v>From saturation mutagenesis library</v>
      </c>
      <c r="H28" s="21">
        <f t="shared" si="0"/>
        <v>33.4</v>
      </c>
      <c r="I28">
        <f t="shared" si="1"/>
        <v>2.2999999999999998</v>
      </c>
      <c r="J28">
        <f t="shared" si="2"/>
        <v>1.0000000000000001E-9</v>
      </c>
      <c r="K28">
        <f t="shared" si="3"/>
        <v>2.2999999999999999E-9</v>
      </c>
      <c r="L28">
        <f t="shared" si="4"/>
        <v>5.73</v>
      </c>
      <c r="M28">
        <f t="shared" si="10"/>
        <v>1E-10</v>
      </c>
      <c r="N28">
        <f t="shared" si="6"/>
        <v>5.7300000000000009E-10</v>
      </c>
      <c r="O28">
        <f t="shared" si="7"/>
        <v>5.96</v>
      </c>
      <c r="P28">
        <f t="shared" si="8"/>
        <v>1.0000000000000001E-9</v>
      </c>
      <c r="Q28">
        <f t="shared" si="9"/>
        <v>5.9600000000000001E-9</v>
      </c>
    </row>
    <row r="29" spans="1:17" ht="17" customHeight="1">
      <c r="A29" s="24" t="s">
        <v>147</v>
      </c>
      <c r="B29" s="15" t="s">
        <v>247</v>
      </c>
      <c r="C29" s="8" t="s">
        <v>587</v>
      </c>
      <c r="D29" s="8" t="s">
        <v>588</v>
      </c>
      <c r="E29" s="8" t="s">
        <v>589</v>
      </c>
      <c r="F29" s="12">
        <v>24</v>
      </c>
      <c r="G29" s="10" t="s">
        <v>213</v>
      </c>
      <c r="H29" s="21">
        <f t="shared" si="0"/>
        <v>81.400000000000006</v>
      </c>
      <c r="I29">
        <f t="shared" si="1"/>
        <v>1.87</v>
      </c>
      <c r="J29">
        <f t="shared" si="2"/>
        <v>1.0000000000000001E-9</v>
      </c>
      <c r="K29">
        <f t="shared" si="3"/>
        <v>1.8700000000000004E-9</v>
      </c>
      <c r="L29">
        <f t="shared" si="4"/>
        <v>1.1599999999999999</v>
      </c>
      <c r="M29">
        <f t="shared" si="10"/>
        <v>1.0000000000000001E-9</v>
      </c>
      <c r="N29">
        <f t="shared" si="6"/>
        <v>1.1599999999999999E-9</v>
      </c>
      <c r="O29">
        <f t="shared" si="7"/>
        <v>2.79</v>
      </c>
      <c r="P29">
        <f t="shared" si="8"/>
        <v>1.0000000000000001E-9</v>
      </c>
      <c r="Q29">
        <f t="shared" si="9"/>
        <v>2.7900000000000001E-9</v>
      </c>
    </row>
    <row r="30" spans="1:17" ht="32">
      <c r="A30" s="25" t="str">
        <f>A29</f>
        <v>I414H</v>
      </c>
      <c r="B30" s="15" t="s">
        <v>248</v>
      </c>
      <c r="C30" s="8" t="s">
        <v>590</v>
      </c>
      <c r="D30" s="8" t="s">
        <v>591</v>
      </c>
      <c r="E30" s="8" t="s">
        <v>592</v>
      </c>
      <c r="F30" s="12">
        <v>24</v>
      </c>
      <c r="G30" s="30" t="str">
        <f>G29</f>
        <v>From saturation mutagenesis library</v>
      </c>
      <c r="H30" s="21">
        <f t="shared" si="0"/>
        <v>94</v>
      </c>
      <c r="I30">
        <f t="shared" si="1"/>
        <v>8.43</v>
      </c>
      <c r="J30">
        <f t="shared" si="2"/>
        <v>1E-10</v>
      </c>
      <c r="K30">
        <f t="shared" si="3"/>
        <v>8.4299999999999998E-10</v>
      </c>
      <c r="L30">
        <f t="shared" si="4"/>
        <v>4.34</v>
      </c>
      <c r="M30">
        <f t="shared" si="10"/>
        <v>1E-10</v>
      </c>
      <c r="N30">
        <f t="shared" si="6"/>
        <v>4.34E-10</v>
      </c>
      <c r="O30">
        <f t="shared" si="7"/>
        <v>1.44</v>
      </c>
      <c r="P30">
        <f t="shared" si="8"/>
        <v>1.0000000000000001E-9</v>
      </c>
      <c r="Q30">
        <f t="shared" si="9"/>
        <v>1.44E-9</v>
      </c>
    </row>
    <row r="31" spans="1:17" ht="21" customHeight="1">
      <c r="A31" s="7" t="s">
        <v>67</v>
      </c>
      <c r="B31" s="15" t="s">
        <v>249</v>
      </c>
      <c r="C31" s="8" t="s">
        <v>593</v>
      </c>
      <c r="D31" s="8" t="s">
        <v>594</v>
      </c>
      <c r="E31" s="8" t="s">
        <v>594</v>
      </c>
      <c r="F31" s="12">
        <v>35</v>
      </c>
      <c r="G31" s="9" t="s">
        <v>214</v>
      </c>
      <c r="H31" s="21">
        <f t="shared" si="0"/>
        <v>3.52</v>
      </c>
      <c r="I31">
        <f t="shared" si="1"/>
        <v>2.4500000000000002</v>
      </c>
      <c r="J31">
        <f t="shared" si="2"/>
        <v>1.0000000000000001E-9</v>
      </c>
      <c r="K31">
        <f t="shared" si="3"/>
        <v>2.4500000000000004E-9</v>
      </c>
      <c r="L31">
        <f t="shared" si="4"/>
        <v>4.08</v>
      </c>
      <c r="M31">
        <f t="shared" si="10"/>
        <v>1E-10</v>
      </c>
      <c r="N31">
        <f t="shared" si="6"/>
        <v>4.0800000000000004E-10</v>
      </c>
      <c r="O31">
        <f t="shared" si="7"/>
        <v>4.08</v>
      </c>
      <c r="P31">
        <f t="shared" si="8"/>
        <v>1E-10</v>
      </c>
      <c r="Q31">
        <f t="shared" si="9"/>
        <v>4.0800000000000004E-10</v>
      </c>
    </row>
    <row r="32" spans="1:17" ht="22" customHeight="1">
      <c r="A32" s="24" t="s">
        <v>94</v>
      </c>
      <c r="B32" s="15" t="s">
        <v>250</v>
      </c>
      <c r="C32" s="8" t="s">
        <v>595</v>
      </c>
      <c r="D32" s="8" t="s">
        <v>596</v>
      </c>
      <c r="E32" s="8" t="s">
        <v>597</v>
      </c>
      <c r="F32" s="12">
        <v>46</v>
      </c>
      <c r="G32" s="10" t="s">
        <v>1237</v>
      </c>
      <c r="H32" s="21">
        <f t="shared" si="0"/>
        <v>5.73</v>
      </c>
      <c r="I32">
        <f t="shared" si="1"/>
        <v>9.76</v>
      </c>
      <c r="J32">
        <f t="shared" si="2"/>
        <v>1E-8</v>
      </c>
      <c r="K32">
        <f t="shared" si="3"/>
        <v>9.76E-8</v>
      </c>
      <c r="L32">
        <f t="shared" si="4"/>
        <v>5.94</v>
      </c>
      <c r="M32">
        <f t="shared" si="10"/>
        <v>1E-8</v>
      </c>
      <c r="N32">
        <f t="shared" si="6"/>
        <v>5.9400000000000003E-8</v>
      </c>
      <c r="O32">
        <f t="shared" si="7"/>
        <v>1.49</v>
      </c>
      <c r="P32">
        <f t="shared" si="8"/>
        <v>9.9999999999999995E-8</v>
      </c>
      <c r="Q32">
        <f t="shared" si="9"/>
        <v>1.49E-7</v>
      </c>
    </row>
    <row r="33" spans="1:17" ht="22" customHeight="1">
      <c r="A33" s="25" t="str">
        <f>A32</f>
        <v>A421N</v>
      </c>
      <c r="B33" s="15" t="s">
        <v>251</v>
      </c>
      <c r="C33" s="8" t="s">
        <v>598</v>
      </c>
      <c r="D33" s="8" t="s">
        <v>599</v>
      </c>
      <c r="E33" s="8" t="s">
        <v>600</v>
      </c>
      <c r="F33" s="12">
        <v>45</v>
      </c>
      <c r="G33" s="30" t="str">
        <f>G32</f>
        <v>From saturation mutagenesis library; Rd2 mutant</v>
      </c>
      <c r="H33" s="21">
        <f t="shared" si="0"/>
        <v>7.37</v>
      </c>
      <c r="I33">
        <f t="shared" si="1"/>
        <v>7.8</v>
      </c>
      <c r="J33">
        <f t="shared" si="2"/>
        <v>1E-8</v>
      </c>
      <c r="K33">
        <f t="shared" si="3"/>
        <v>7.7999999999999997E-8</v>
      </c>
      <c r="L33">
        <f t="shared" si="4"/>
        <v>4.62</v>
      </c>
      <c r="M33">
        <f t="shared" si="10"/>
        <v>1E-8</v>
      </c>
      <c r="N33">
        <f t="shared" si="6"/>
        <v>4.6200000000000003E-8</v>
      </c>
      <c r="O33">
        <f t="shared" si="7"/>
        <v>1.21</v>
      </c>
      <c r="P33">
        <f t="shared" si="8"/>
        <v>9.9999999999999995E-8</v>
      </c>
      <c r="Q33">
        <f t="shared" si="9"/>
        <v>1.2099999999999998E-7</v>
      </c>
    </row>
    <row r="34" spans="1:17" ht="42" customHeight="1">
      <c r="A34" s="7" t="s">
        <v>125</v>
      </c>
      <c r="B34" s="15" t="s">
        <v>252</v>
      </c>
      <c r="C34" s="8" t="s">
        <v>601</v>
      </c>
      <c r="D34" s="8" t="s">
        <v>602</v>
      </c>
      <c r="E34" s="8" t="s">
        <v>603</v>
      </c>
      <c r="F34" s="12">
        <v>36</v>
      </c>
      <c r="G34" s="9" t="s">
        <v>1237</v>
      </c>
      <c r="H34" s="21">
        <f t="shared" si="0"/>
        <v>33.6</v>
      </c>
      <c r="I34">
        <f t="shared" si="1"/>
        <v>7.31</v>
      </c>
      <c r="J34">
        <f t="shared" si="2"/>
        <v>1.0000000000000001E-9</v>
      </c>
      <c r="K34">
        <f t="shared" si="3"/>
        <v>7.3099999999999998E-9</v>
      </c>
      <c r="L34">
        <f t="shared" si="4"/>
        <v>5.34</v>
      </c>
      <c r="M34">
        <f t="shared" si="10"/>
        <v>1.0000000000000001E-9</v>
      </c>
      <c r="N34">
        <f t="shared" si="6"/>
        <v>5.3400000000000002E-9</v>
      </c>
      <c r="O34">
        <f t="shared" si="7"/>
        <v>9.65</v>
      </c>
      <c r="P34">
        <f t="shared" si="8"/>
        <v>1.0000000000000001E-9</v>
      </c>
      <c r="Q34">
        <f t="shared" si="9"/>
        <v>9.6500000000000004E-9</v>
      </c>
    </row>
    <row r="35" spans="1:17" ht="17" customHeight="1">
      <c r="A35" s="24" t="s">
        <v>106</v>
      </c>
      <c r="B35" s="15" t="s">
        <v>253</v>
      </c>
      <c r="C35" s="8" t="s">
        <v>604</v>
      </c>
      <c r="D35" s="8" t="s">
        <v>605</v>
      </c>
      <c r="E35" s="8" t="s">
        <v>606</v>
      </c>
      <c r="F35" s="12">
        <v>36</v>
      </c>
      <c r="G35" s="10" t="s">
        <v>1237</v>
      </c>
      <c r="H35" s="21">
        <f t="shared" si="0"/>
        <v>36.5</v>
      </c>
      <c r="I35">
        <f t="shared" si="1"/>
        <v>3.67</v>
      </c>
      <c r="J35">
        <f t="shared" si="2"/>
        <v>1E-8</v>
      </c>
      <c r="K35">
        <f t="shared" si="3"/>
        <v>3.6699999999999998E-8</v>
      </c>
      <c r="L35">
        <f t="shared" si="4"/>
        <v>3.02</v>
      </c>
      <c r="M35">
        <f t="shared" si="10"/>
        <v>1E-8</v>
      </c>
      <c r="N35">
        <f t="shared" si="6"/>
        <v>3.0199999999999999E-8</v>
      </c>
      <c r="O35">
        <f t="shared" si="7"/>
        <v>4.3600000000000003</v>
      </c>
      <c r="P35">
        <f t="shared" si="8"/>
        <v>1E-8</v>
      </c>
      <c r="Q35">
        <f t="shared" si="9"/>
        <v>4.3600000000000007E-8</v>
      </c>
    </row>
    <row r="36" spans="1:17" ht="48">
      <c r="A36" s="26" t="str">
        <f t="shared" ref="A36:A40" si="17">A35</f>
        <v>N423R</v>
      </c>
      <c r="B36" s="15" t="s">
        <v>254</v>
      </c>
      <c r="C36" s="8" t="s">
        <v>607</v>
      </c>
      <c r="D36" s="8" t="s">
        <v>608</v>
      </c>
      <c r="E36" s="8" t="s">
        <v>609</v>
      </c>
      <c r="F36" s="12">
        <v>36</v>
      </c>
      <c r="G36" s="29" t="str">
        <f t="shared" ref="G36:G40" si="18">G35</f>
        <v>From saturation mutagenesis library; Rd2 mutant</v>
      </c>
      <c r="H36" s="21">
        <f t="shared" si="0"/>
        <v>37.1</v>
      </c>
      <c r="I36">
        <f t="shared" si="1"/>
        <v>3.27</v>
      </c>
      <c r="J36">
        <f t="shared" si="2"/>
        <v>1E-8</v>
      </c>
      <c r="K36">
        <f t="shared" si="3"/>
        <v>3.2700000000000002E-8</v>
      </c>
      <c r="L36">
        <f t="shared" si="4"/>
        <v>2.67</v>
      </c>
      <c r="M36">
        <f t="shared" si="10"/>
        <v>1E-8</v>
      </c>
      <c r="N36">
        <f t="shared" si="6"/>
        <v>2.6700000000000001E-8</v>
      </c>
      <c r="O36">
        <f t="shared" si="7"/>
        <v>3.92</v>
      </c>
      <c r="P36">
        <f t="shared" si="8"/>
        <v>1E-8</v>
      </c>
      <c r="Q36">
        <f t="shared" si="9"/>
        <v>3.92E-8</v>
      </c>
    </row>
    <row r="37" spans="1:17" ht="48">
      <c r="A37" s="26" t="str">
        <f t="shared" si="17"/>
        <v>N423R</v>
      </c>
      <c r="B37" s="15" t="s">
        <v>255</v>
      </c>
      <c r="C37" s="8" t="s">
        <v>610</v>
      </c>
      <c r="D37" s="8" t="s">
        <v>611</v>
      </c>
      <c r="E37" s="8" t="s">
        <v>612</v>
      </c>
      <c r="F37" s="12">
        <v>24</v>
      </c>
      <c r="G37" s="29" t="str">
        <f t="shared" si="18"/>
        <v>From saturation mutagenesis library; Rd2 mutant</v>
      </c>
      <c r="H37" s="21">
        <f t="shared" si="0"/>
        <v>37.6</v>
      </c>
      <c r="I37">
        <f t="shared" si="1"/>
        <v>2.57</v>
      </c>
      <c r="J37">
        <f t="shared" si="2"/>
        <v>1E-8</v>
      </c>
      <c r="K37">
        <f t="shared" si="3"/>
        <v>2.5699999999999999E-8</v>
      </c>
      <c r="L37">
        <f t="shared" si="4"/>
        <v>1.99</v>
      </c>
      <c r="M37">
        <f t="shared" si="10"/>
        <v>1E-8</v>
      </c>
      <c r="N37">
        <f t="shared" si="6"/>
        <v>1.99E-8</v>
      </c>
      <c r="O37">
        <f t="shared" si="7"/>
        <v>3.19</v>
      </c>
      <c r="P37">
        <f t="shared" si="8"/>
        <v>1E-8</v>
      </c>
      <c r="Q37">
        <f t="shared" si="9"/>
        <v>3.1900000000000001E-8</v>
      </c>
    </row>
    <row r="38" spans="1:17" ht="48">
      <c r="A38" s="26" t="str">
        <f t="shared" si="17"/>
        <v>N423R</v>
      </c>
      <c r="B38" s="15" t="s">
        <v>256</v>
      </c>
      <c r="C38" s="8" t="s">
        <v>613</v>
      </c>
      <c r="D38" s="8" t="s">
        <v>614</v>
      </c>
      <c r="E38" s="8" t="s">
        <v>615</v>
      </c>
      <c r="F38" s="12">
        <v>24</v>
      </c>
      <c r="G38" s="29" t="str">
        <f t="shared" si="18"/>
        <v>From saturation mutagenesis library; Rd2 mutant</v>
      </c>
      <c r="H38" s="21">
        <f t="shared" si="0"/>
        <v>43.3</v>
      </c>
      <c r="I38">
        <f t="shared" si="1"/>
        <v>2.0699999999999998</v>
      </c>
      <c r="J38">
        <f t="shared" si="2"/>
        <v>1E-8</v>
      </c>
      <c r="K38">
        <f t="shared" si="3"/>
        <v>2.07E-8</v>
      </c>
      <c r="L38">
        <f t="shared" si="4"/>
        <v>1.59</v>
      </c>
      <c r="M38">
        <f t="shared" si="10"/>
        <v>1E-8</v>
      </c>
      <c r="N38">
        <f t="shared" si="6"/>
        <v>1.59E-8</v>
      </c>
      <c r="O38">
        <f t="shared" si="7"/>
        <v>2.6</v>
      </c>
      <c r="P38">
        <f t="shared" si="8"/>
        <v>1E-8</v>
      </c>
      <c r="Q38">
        <f t="shared" si="9"/>
        <v>2.6000000000000001E-8</v>
      </c>
    </row>
    <row r="39" spans="1:17" ht="48">
      <c r="A39" s="26" t="str">
        <f t="shared" si="17"/>
        <v>N423R</v>
      </c>
      <c r="B39" s="15" t="s">
        <v>257</v>
      </c>
      <c r="C39" s="8" t="s">
        <v>616</v>
      </c>
      <c r="D39" s="8" t="s">
        <v>617</v>
      </c>
      <c r="E39" s="8" t="s">
        <v>618</v>
      </c>
      <c r="F39" s="12">
        <v>24</v>
      </c>
      <c r="G39" s="29" t="str">
        <f t="shared" si="18"/>
        <v>From saturation mutagenesis library; Rd2 mutant</v>
      </c>
      <c r="H39" s="21">
        <f t="shared" si="0"/>
        <v>43.9</v>
      </c>
      <c r="I39">
        <f t="shared" si="1"/>
        <v>1.97</v>
      </c>
      <c r="J39">
        <f t="shared" si="2"/>
        <v>1E-8</v>
      </c>
      <c r="K39">
        <f t="shared" si="3"/>
        <v>1.9700000000000001E-8</v>
      </c>
      <c r="L39">
        <f t="shared" si="4"/>
        <v>1.52</v>
      </c>
      <c r="M39">
        <f t="shared" si="10"/>
        <v>1E-8</v>
      </c>
      <c r="N39">
        <f t="shared" si="6"/>
        <v>1.52E-8</v>
      </c>
      <c r="O39">
        <f t="shared" si="7"/>
        <v>2.4700000000000002</v>
      </c>
      <c r="P39">
        <f t="shared" si="8"/>
        <v>1E-8</v>
      </c>
      <c r="Q39">
        <f t="shared" si="9"/>
        <v>2.4700000000000003E-8</v>
      </c>
    </row>
    <row r="40" spans="1:17" ht="48">
      <c r="A40" s="25" t="str">
        <f t="shared" si="17"/>
        <v>N423R</v>
      </c>
      <c r="B40" s="15" t="s">
        <v>258</v>
      </c>
      <c r="C40" s="8" t="s">
        <v>619</v>
      </c>
      <c r="D40" s="8" t="s">
        <v>620</v>
      </c>
      <c r="E40" s="8" t="s">
        <v>621</v>
      </c>
      <c r="F40" s="12">
        <v>23</v>
      </c>
      <c r="G40" s="30" t="str">
        <f t="shared" si="18"/>
        <v>From saturation mutagenesis library; Rd2 mutant</v>
      </c>
      <c r="H40" s="21">
        <f t="shared" si="0"/>
        <v>69.5</v>
      </c>
      <c r="I40">
        <f t="shared" si="1"/>
        <v>1.55</v>
      </c>
      <c r="J40">
        <f t="shared" si="2"/>
        <v>1E-8</v>
      </c>
      <c r="K40">
        <f t="shared" si="3"/>
        <v>1.55E-8</v>
      </c>
      <c r="L40">
        <f t="shared" si="4"/>
        <v>1.2</v>
      </c>
      <c r="M40">
        <f t="shared" si="10"/>
        <v>1E-8</v>
      </c>
      <c r="N40">
        <f t="shared" si="6"/>
        <v>1.2E-8</v>
      </c>
      <c r="O40">
        <f t="shared" si="7"/>
        <v>1.93</v>
      </c>
      <c r="P40">
        <f t="shared" si="8"/>
        <v>1E-8</v>
      </c>
      <c r="Q40">
        <f t="shared" si="9"/>
        <v>1.9300000000000001E-8</v>
      </c>
    </row>
    <row r="41" spans="1:17" ht="15" customHeight="1">
      <c r="A41" s="24" t="s">
        <v>6</v>
      </c>
      <c r="B41" s="15" t="s">
        <v>259</v>
      </c>
      <c r="C41" s="8" t="s">
        <v>622</v>
      </c>
      <c r="D41" s="8" t="s">
        <v>623</v>
      </c>
      <c r="E41" s="8" t="s">
        <v>624</v>
      </c>
      <c r="F41" s="12">
        <v>48</v>
      </c>
      <c r="G41" s="10" t="s">
        <v>1234</v>
      </c>
      <c r="H41" s="21">
        <f t="shared" si="0"/>
        <v>4.6100000000000003</v>
      </c>
      <c r="I41">
        <f t="shared" si="1"/>
        <v>5.14</v>
      </c>
      <c r="J41">
        <f t="shared" si="2"/>
        <v>9.9999999999999995E-8</v>
      </c>
      <c r="K41">
        <f t="shared" si="3"/>
        <v>5.1399999999999997E-7</v>
      </c>
      <c r="L41">
        <f t="shared" si="4"/>
        <v>3.89</v>
      </c>
      <c r="M41">
        <f t="shared" si="10"/>
        <v>9.9999999999999995E-8</v>
      </c>
      <c r="N41">
        <f t="shared" si="6"/>
        <v>3.89E-7</v>
      </c>
      <c r="O41">
        <f t="shared" si="7"/>
        <v>6.58</v>
      </c>
      <c r="P41">
        <f t="shared" si="8"/>
        <v>9.9999999999999995E-8</v>
      </c>
      <c r="Q41">
        <f t="shared" si="9"/>
        <v>6.5799999999999999E-7</v>
      </c>
    </row>
    <row r="42" spans="1:17" ht="32">
      <c r="A42" s="26" t="str">
        <f t="shared" ref="A42:A45" si="19">A41</f>
        <v>N423D</v>
      </c>
      <c r="B42" s="15" t="s">
        <v>260</v>
      </c>
      <c r="C42" s="8" t="s">
        <v>625</v>
      </c>
      <c r="D42" s="8" t="s">
        <v>626</v>
      </c>
      <c r="E42" s="8" t="s">
        <v>627</v>
      </c>
      <c r="F42" s="12">
        <v>48</v>
      </c>
      <c r="G42" s="29" t="str">
        <f t="shared" ref="G42:G45" si="20">G41</f>
        <v>From Ravikumar et al., 2014; Rd1 mutant</v>
      </c>
      <c r="H42" s="21">
        <f t="shared" si="0"/>
        <v>4.84</v>
      </c>
      <c r="I42">
        <f t="shared" si="1"/>
        <v>4.03</v>
      </c>
      <c r="J42">
        <f t="shared" si="2"/>
        <v>9.9999999999999995E-8</v>
      </c>
      <c r="K42">
        <f t="shared" si="3"/>
        <v>4.03E-7</v>
      </c>
      <c r="L42">
        <f t="shared" si="4"/>
        <v>2.99</v>
      </c>
      <c r="M42">
        <f t="shared" si="10"/>
        <v>9.9999999999999995E-8</v>
      </c>
      <c r="N42">
        <f t="shared" si="6"/>
        <v>2.9900000000000002E-7</v>
      </c>
      <c r="O42">
        <f t="shared" si="7"/>
        <v>5.24</v>
      </c>
      <c r="P42">
        <f t="shared" si="8"/>
        <v>9.9999999999999995E-8</v>
      </c>
      <c r="Q42">
        <f t="shared" si="9"/>
        <v>5.2399999999999998E-7</v>
      </c>
    </row>
    <row r="43" spans="1:17" ht="32">
      <c r="A43" s="26" t="str">
        <f t="shared" si="19"/>
        <v>N423D</v>
      </c>
      <c r="B43" s="15" t="s">
        <v>261</v>
      </c>
      <c r="C43" s="8" t="s">
        <v>628</v>
      </c>
      <c r="D43" s="8" t="s">
        <v>597</v>
      </c>
      <c r="E43" s="8" t="s">
        <v>629</v>
      </c>
      <c r="F43" s="12">
        <v>48</v>
      </c>
      <c r="G43" s="29" t="str">
        <f t="shared" si="20"/>
        <v>From Ravikumar et al., 2014; Rd1 mutant</v>
      </c>
      <c r="H43" s="21">
        <f t="shared" si="0"/>
        <v>10.6</v>
      </c>
      <c r="I43">
        <f t="shared" si="1"/>
        <v>1.74</v>
      </c>
      <c r="J43">
        <f t="shared" si="2"/>
        <v>9.9999999999999995E-8</v>
      </c>
      <c r="K43">
        <f t="shared" si="3"/>
        <v>1.74E-7</v>
      </c>
      <c r="L43">
        <f t="shared" si="4"/>
        <v>1.49</v>
      </c>
      <c r="M43">
        <f t="shared" si="10"/>
        <v>9.9999999999999995E-8</v>
      </c>
      <c r="N43">
        <f t="shared" si="6"/>
        <v>1.49E-7</v>
      </c>
      <c r="O43">
        <f t="shared" si="7"/>
        <v>2.0099999999999998</v>
      </c>
      <c r="P43">
        <f t="shared" si="8"/>
        <v>9.9999999999999995E-8</v>
      </c>
      <c r="Q43">
        <f t="shared" si="9"/>
        <v>2.0099999999999996E-7</v>
      </c>
    </row>
    <row r="44" spans="1:17" ht="32">
      <c r="A44" s="26" t="str">
        <f t="shared" si="19"/>
        <v>N423D</v>
      </c>
      <c r="B44" s="16" t="s">
        <v>262</v>
      </c>
      <c r="C44" s="8" t="s">
        <v>630</v>
      </c>
      <c r="D44" s="8" t="s">
        <v>631</v>
      </c>
      <c r="E44" s="8" t="s">
        <v>632</v>
      </c>
      <c r="F44" s="12">
        <v>44</v>
      </c>
      <c r="G44" s="29" t="str">
        <f t="shared" si="20"/>
        <v>From Ravikumar et al., 2014; Rd1 mutant</v>
      </c>
      <c r="H44" s="21">
        <f t="shared" si="0"/>
        <v>9.48</v>
      </c>
      <c r="I44">
        <f t="shared" si="1"/>
        <v>1.82</v>
      </c>
      <c r="J44">
        <f t="shared" si="2"/>
        <v>9.9999999999999995E-8</v>
      </c>
      <c r="K44">
        <f t="shared" si="3"/>
        <v>1.8199999999999999E-7</v>
      </c>
      <c r="L44">
        <f t="shared" si="4"/>
        <v>1.52</v>
      </c>
      <c r="M44">
        <f t="shared" si="10"/>
        <v>9.9999999999999995E-8</v>
      </c>
      <c r="N44">
        <f t="shared" si="6"/>
        <v>1.5199999999999998E-7</v>
      </c>
      <c r="O44">
        <f t="shared" si="7"/>
        <v>2.14</v>
      </c>
      <c r="P44">
        <f t="shared" si="8"/>
        <v>9.9999999999999995E-8</v>
      </c>
      <c r="Q44">
        <f t="shared" si="9"/>
        <v>2.1400000000000001E-7</v>
      </c>
    </row>
    <row r="45" spans="1:17" ht="32">
      <c r="A45" s="25" t="str">
        <f t="shared" si="19"/>
        <v>N423D</v>
      </c>
      <c r="B45" s="16" t="s">
        <v>263</v>
      </c>
      <c r="C45" s="8" t="s">
        <v>633</v>
      </c>
      <c r="D45" s="8" t="s">
        <v>634</v>
      </c>
      <c r="E45" s="8" t="s">
        <v>635</v>
      </c>
      <c r="F45" s="12">
        <v>45</v>
      </c>
      <c r="G45" s="30" t="str">
        <f t="shared" si="20"/>
        <v>From Ravikumar et al., 2014; Rd1 mutant</v>
      </c>
      <c r="H45" s="21">
        <f t="shared" si="0"/>
        <v>7.46</v>
      </c>
      <c r="I45">
        <f t="shared" si="1"/>
        <v>2.4900000000000002</v>
      </c>
      <c r="J45">
        <f t="shared" si="2"/>
        <v>9.9999999999999995E-8</v>
      </c>
      <c r="K45">
        <f t="shared" si="3"/>
        <v>2.4900000000000002E-7</v>
      </c>
      <c r="L45">
        <f t="shared" si="4"/>
        <v>2.0699999999999998</v>
      </c>
      <c r="M45">
        <f t="shared" si="10"/>
        <v>9.9999999999999995E-8</v>
      </c>
      <c r="N45">
        <f t="shared" si="6"/>
        <v>2.0699999999999999E-7</v>
      </c>
      <c r="O45">
        <f t="shared" si="7"/>
        <v>2.94</v>
      </c>
      <c r="P45">
        <f t="shared" si="8"/>
        <v>9.9999999999999995E-8</v>
      </c>
      <c r="Q45">
        <f t="shared" si="9"/>
        <v>2.9399999999999996E-7</v>
      </c>
    </row>
    <row r="46" spans="1:17" ht="22" customHeight="1">
      <c r="A46" s="24" t="s">
        <v>92</v>
      </c>
      <c r="B46" s="15" t="s">
        <v>264</v>
      </c>
      <c r="C46" s="8" t="s">
        <v>636</v>
      </c>
      <c r="D46" s="8" t="s">
        <v>637</v>
      </c>
      <c r="E46" s="8" t="s">
        <v>638</v>
      </c>
      <c r="F46" s="12">
        <v>48</v>
      </c>
      <c r="G46" s="10" t="s">
        <v>1237</v>
      </c>
      <c r="H46" s="21">
        <f t="shared" si="0"/>
        <v>12.6</v>
      </c>
      <c r="I46">
        <f t="shared" si="1"/>
        <v>2.67</v>
      </c>
      <c r="J46">
        <f t="shared" si="2"/>
        <v>9.9999999999999995E-8</v>
      </c>
      <c r="K46">
        <f t="shared" si="3"/>
        <v>2.67E-7</v>
      </c>
      <c r="L46">
        <f t="shared" si="4"/>
        <v>2.04</v>
      </c>
      <c r="M46">
        <f t="shared" si="10"/>
        <v>9.9999999999999995E-8</v>
      </c>
      <c r="N46">
        <f t="shared" si="6"/>
        <v>2.04E-7</v>
      </c>
      <c r="O46">
        <f t="shared" si="7"/>
        <v>3.39</v>
      </c>
      <c r="P46">
        <f t="shared" si="8"/>
        <v>9.9999999999999995E-8</v>
      </c>
      <c r="Q46">
        <f t="shared" si="9"/>
        <v>3.39E-7</v>
      </c>
    </row>
    <row r="47" spans="1:17" ht="22" customHeight="1">
      <c r="A47" s="25" t="str">
        <f>A46</f>
        <v>N423E</v>
      </c>
      <c r="B47" s="15" t="s">
        <v>265</v>
      </c>
      <c r="C47" s="8" t="s">
        <v>639</v>
      </c>
      <c r="D47" s="8" t="s">
        <v>640</v>
      </c>
      <c r="E47" s="8" t="s">
        <v>641</v>
      </c>
      <c r="F47" s="12">
        <v>42</v>
      </c>
      <c r="G47" s="30" t="str">
        <f>G46</f>
        <v>From saturation mutagenesis library; Rd2 mutant</v>
      </c>
      <c r="H47" s="21">
        <f t="shared" si="0"/>
        <v>17.5</v>
      </c>
      <c r="I47">
        <f t="shared" si="1"/>
        <v>1.81</v>
      </c>
      <c r="J47">
        <f t="shared" si="2"/>
        <v>9.9999999999999995E-8</v>
      </c>
      <c r="K47">
        <f t="shared" si="3"/>
        <v>1.8099999999999999E-7</v>
      </c>
      <c r="L47">
        <f t="shared" si="4"/>
        <v>1.27</v>
      </c>
      <c r="M47">
        <f t="shared" si="10"/>
        <v>9.9999999999999995E-8</v>
      </c>
      <c r="N47">
        <f t="shared" si="6"/>
        <v>1.2699999999999999E-7</v>
      </c>
      <c r="O47">
        <f t="shared" si="7"/>
        <v>2.48</v>
      </c>
      <c r="P47">
        <f t="shared" si="8"/>
        <v>9.9999999999999995E-8</v>
      </c>
      <c r="Q47">
        <f t="shared" si="9"/>
        <v>2.48E-7</v>
      </c>
    </row>
    <row r="48" spans="1:17" ht="17" customHeight="1">
      <c r="A48" s="24" t="s">
        <v>95</v>
      </c>
      <c r="B48" s="15" t="s">
        <v>266</v>
      </c>
      <c r="C48" s="8" t="s">
        <v>642</v>
      </c>
      <c r="D48" s="8" t="s">
        <v>643</v>
      </c>
      <c r="E48" s="8" t="s">
        <v>644</v>
      </c>
      <c r="F48" s="12">
        <v>36</v>
      </c>
      <c r="G48" s="10" t="s">
        <v>1237</v>
      </c>
      <c r="H48" s="21">
        <f t="shared" si="0"/>
        <v>36.200000000000003</v>
      </c>
      <c r="I48">
        <f t="shared" si="1"/>
        <v>6.43</v>
      </c>
      <c r="J48">
        <f t="shared" si="2"/>
        <v>1E-8</v>
      </c>
      <c r="K48">
        <f t="shared" si="3"/>
        <v>6.43E-8</v>
      </c>
      <c r="L48">
        <f t="shared" si="4"/>
        <v>5.34</v>
      </c>
      <c r="M48">
        <f t="shared" si="10"/>
        <v>1E-8</v>
      </c>
      <c r="N48">
        <f t="shared" si="6"/>
        <v>5.3400000000000002E-8</v>
      </c>
      <c r="O48">
        <f t="shared" si="7"/>
        <v>7.59</v>
      </c>
      <c r="P48">
        <f t="shared" si="8"/>
        <v>1E-8</v>
      </c>
      <c r="Q48">
        <f t="shared" si="9"/>
        <v>7.5899999999999998E-8</v>
      </c>
    </row>
    <row r="49" spans="1:17" ht="48">
      <c r="A49" s="26" t="str">
        <f t="shared" ref="A49:A53" si="21">A48</f>
        <v>N423Q</v>
      </c>
      <c r="B49" s="15" t="s">
        <v>267</v>
      </c>
      <c r="C49" s="8" t="s">
        <v>645</v>
      </c>
      <c r="D49" s="8" t="s">
        <v>646</v>
      </c>
      <c r="E49" s="8" t="s">
        <v>647</v>
      </c>
      <c r="F49" s="12">
        <v>24</v>
      </c>
      <c r="G49" s="29" t="str">
        <f t="shared" ref="G49:G53" si="22">G48</f>
        <v>From saturation mutagenesis library; Rd2 mutant</v>
      </c>
      <c r="H49" s="21">
        <f t="shared" si="0"/>
        <v>20.3</v>
      </c>
      <c r="I49">
        <f t="shared" si="1"/>
        <v>6.19</v>
      </c>
      <c r="J49">
        <f t="shared" si="2"/>
        <v>1E-8</v>
      </c>
      <c r="K49">
        <f t="shared" si="3"/>
        <v>6.1900000000000005E-8</v>
      </c>
      <c r="L49">
        <f t="shared" si="4"/>
        <v>4.9400000000000004</v>
      </c>
      <c r="M49">
        <f t="shared" si="10"/>
        <v>1E-8</v>
      </c>
      <c r="N49">
        <f t="shared" si="6"/>
        <v>4.9400000000000006E-8</v>
      </c>
      <c r="O49">
        <f t="shared" si="7"/>
        <v>7.52</v>
      </c>
      <c r="P49">
        <f t="shared" si="8"/>
        <v>1E-8</v>
      </c>
      <c r="Q49">
        <f t="shared" si="9"/>
        <v>7.5199999999999998E-8</v>
      </c>
    </row>
    <row r="50" spans="1:17" ht="48">
      <c r="A50" s="26" t="str">
        <f t="shared" si="21"/>
        <v>N423Q</v>
      </c>
      <c r="B50" s="15" t="s">
        <v>268</v>
      </c>
      <c r="C50" s="8" t="s">
        <v>648</v>
      </c>
      <c r="D50" s="8" t="s">
        <v>649</v>
      </c>
      <c r="E50" s="8" t="s">
        <v>650</v>
      </c>
      <c r="F50" s="12">
        <v>36</v>
      </c>
      <c r="G50" s="29" t="str">
        <f t="shared" si="22"/>
        <v>From saturation mutagenesis library; Rd2 mutant</v>
      </c>
      <c r="H50" s="21">
        <f t="shared" si="0"/>
        <v>25.8</v>
      </c>
      <c r="I50">
        <f t="shared" si="1"/>
        <v>5.89</v>
      </c>
      <c r="J50">
        <f t="shared" si="2"/>
        <v>1E-8</v>
      </c>
      <c r="K50">
        <f t="shared" si="3"/>
        <v>5.8899999999999998E-8</v>
      </c>
      <c r="L50">
        <f t="shared" si="4"/>
        <v>4.78</v>
      </c>
      <c r="M50">
        <f t="shared" si="10"/>
        <v>1E-8</v>
      </c>
      <c r="N50">
        <f t="shared" si="6"/>
        <v>4.7800000000000005E-8</v>
      </c>
      <c r="O50">
        <f t="shared" si="7"/>
        <v>7.07</v>
      </c>
      <c r="P50">
        <f t="shared" si="8"/>
        <v>1E-8</v>
      </c>
      <c r="Q50">
        <f t="shared" si="9"/>
        <v>7.0700000000000004E-8</v>
      </c>
    </row>
    <row r="51" spans="1:17" ht="48">
      <c r="A51" s="26" t="str">
        <f t="shared" si="21"/>
        <v>N423Q</v>
      </c>
      <c r="B51" s="15" t="s">
        <v>269</v>
      </c>
      <c r="C51" s="8" t="s">
        <v>651</v>
      </c>
      <c r="D51" s="8" t="s">
        <v>652</v>
      </c>
      <c r="E51" s="8" t="s">
        <v>653</v>
      </c>
      <c r="F51" s="12">
        <v>24</v>
      </c>
      <c r="G51" s="29" t="str">
        <f t="shared" si="22"/>
        <v>From saturation mutagenesis library; Rd2 mutant</v>
      </c>
      <c r="H51" s="21">
        <f t="shared" si="0"/>
        <v>18.100000000000001</v>
      </c>
      <c r="I51">
        <f t="shared" si="1"/>
        <v>5.26</v>
      </c>
      <c r="J51">
        <f t="shared" si="2"/>
        <v>1E-8</v>
      </c>
      <c r="K51">
        <f t="shared" si="3"/>
        <v>5.2600000000000001E-8</v>
      </c>
      <c r="L51">
        <f t="shared" si="4"/>
        <v>4.1100000000000003</v>
      </c>
      <c r="M51">
        <f t="shared" si="10"/>
        <v>1E-8</v>
      </c>
      <c r="N51">
        <f t="shared" si="6"/>
        <v>4.1100000000000004E-8</v>
      </c>
      <c r="O51">
        <f t="shared" si="7"/>
        <v>6.52</v>
      </c>
      <c r="P51">
        <f t="shared" si="8"/>
        <v>1E-8</v>
      </c>
      <c r="Q51">
        <f t="shared" si="9"/>
        <v>6.5200000000000001E-8</v>
      </c>
    </row>
    <row r="52" spans="1:17" ht="48">
      <c r="A52" s="26" t="str">
        <f t="shared" si="21"/>
        <v>N423Q</v>
      </c>
      <c r="B52" s="15" t="s">
        <v>270</v>
      </c>
      <c r="C52" s="8" t="s">
        <v>654</v>
      </c>
      <c r="D52" s="8" t="s">
        <v>655</v>
      </c>
      <c r="E52" s="8" t="s">
        <v>656</v>
      </c>
      <c r="F52" s="12">
        <v>24</v>
      </c>
      <c r="G52" s="29" t="str">
        <f t="shared" si="22"/>
        <v>From saturation mutagenesis library; Rd2 mutant</v>
      </c>
      <c r="H52" s="21">
        <f t="shared" si="0"/>
        <v>23.7</v>
      </c>
      <c r="I52">
        <f t="shared" si="1"/>
        <v>4.8600000000000003</v>
      </c>
      <c r="J52">
        <f t="shared" si="2"/>
        <v>1E-8</v>
      </c>
      <c r="K52">
        <f t="shared" si="3"/>
        <v>4.8600000000000005E-8</v>
      </c>
      <c r="L52">
        <f t="shared" si="4"/>
        <v>3.82</v>
      </c>
      <c r="M52">
        <f t="shared" si="10"/>
        <v>1E-8</v>
      </c>
      <c r="N52">
        <f t="shared" si="6"/>
        <v>3.8199999999999998E-8</v>
      </c>
      <c r="O52">
        <f t="shared" si="7"/>
        <v>5.98</v>
      </c>
      <c r="P52">
        <f t="shared" si="8"/>
        <v>1E-8</v>
      </c>
      <c r="Q52">
        <f t="shared" si="9"/>
        <v>5.9800000000000006E-8</v>
      </c>
    </row>
    <row r="53" spans="1:17" ht="48">
      <c r="A53" s="25" t="str">
        <f t="shared" si="21"/>
        <v>N423Q</v>
      </c>
      <c r="B53" s="15" t="s">
        <v>271</v>
      </c>
      <c r="C53" s="8" t="s">
        <v>657</v>
      </c>
      <c r="D53" s="8" t="s">
        <v>658</v>
      </c>
      <c r="E53" s="8" t="s">
        <v>659</v>
      </c>
      <c r="F53" s="12">
        <v>24</v>
      </c>
      <c r="G53" s="30" t="str">
        <f t="shared" si="22"/>
        <v>From saturation mutagenesis library; Rd2 mutant</v>
      </c>
      <c r="H53" s="21">
        <f t="shared" si="0"/>
        <v>46.8</v>
      </c>
      <c r="I53">
        <f t="shared" si="1"/>
        <v>3.1</v>
      </c>
      <c r="J53">
        <f t="shared" si="2"/>
        <v>1E-8</v>
      </c>
      <c r="K53">
        <f t="shared" si="3"/>
        <v>3.1E-8</v>
      </c>
      <c r="L53">
        <f t="shared" si="4"/>
        <v>2.4900000000000002</v>
      </c>
      <c r="M53">
        <f t="shared" si="10"/>
        <v>1E-8</v>
      </c>
      <c r="N53">
        <f t="shared" si="6"/>
        <v>2.4900000000000001E-8</v>
      </c>
      <c r="O53">
        <f t="shared" si="7"/>
        <v>3.74</v>
      </c>
      <c r="P53">
        <f t="shared" si="8"/>
        <v>1E-8</v>
      </c>
      <c r="Q53">
        <f t="shared" si="9"/>
        <v>3.7400000000000004E-8</v>
      </c>
    </row>
    <row r="54" spans="1:17" ht="17">
      <c r="A54" s="7" t="s">
        <v>36</v>
      </c>
      <c r="B54" s="15" t="s">
        <v>272</v>
      </c>
      <c r="C54" s="8" t="s">
        <v>660</v>
      </c>
      <c r="D54" s="8" t="s">
        <v>661</v>
      </c>
      <c r="E54" s="8" t="s">
        <v>661</v>
      </c>
      <c r="F54" s="12">
        <v>35</v>
      </c>
      <c r="G54" s="9" t="s">
        <v>214</v>
      </c>
      <c r="H54" s="21">
        <f t="shared" si="0"/>
        <v>22.5</v>
      </c>
      <c r="I54">
        <f t="shared" si="1"/>
        <v>4.67</v>
      </c>
      <c r="J54">
        <f t="shared" si="2"/>
        <v>1.0000000000000001E-9</v>
      </c>
      <c r="K54">
        <f t="shared" si="3"/>
        <v>4.6700000000000006E-9</v>
      </c>
      <c r="L54">
        <f t="shared" si="4"/>
        <v>2.96</v>
      </c>
      <c r="M54">
        <f t="shared" si="10"/>
        <v>1.0000000000000001E-9</v>
      </c>
      <c r="N54">
        <f t="shared" si="6"/>
        <v>2.9600000000000001E-9</v>
      </c>
      <c r="O54">
        <f t="shared" si="7"/>
        <v>2.96</v>
      </c>
      <c r="P54">
        <f t="shared" si="8"/>
        <v>1.0000000000000001E-9</v>
      </c>
      <c r="Q54">
        <f t="shared" si="9"/>
        <v>2.9600000000000001E-9</v>
      </c>
    </row>
    <row r="55" spans="1:17" ht="17">
      <c r="A55" s="7" t="s">
        <v>86</v>
      </c>
      <c r="B55" s="15" t="s">
        <v>273</v>
      </c>
      <c r="C55" s="8" t="s">
        <v>662</v>
      </c>
      <c r="D55" s="8" t="s">
        <v>663</v>
      </c>
      <c r="E55" s="8" t="s">
        <v>663</v>
      </c>
      <c r="F55" s="12">
        <v>34</v>
      </c>
      <c r="G55" s="9" t="s">
        <v>214</v>
      </c>
      <c r="H55" s="21">
        <f t="shared" si="0"/>
        <v>4.6500000000000004</v>
      </c>
      <c r="I55">
        <f t="shared" si="1"/>
        <v>1.29</v>
      </c>
      <c r="J55">
        <f t="shared" si="2"/>
        <v>1.0000000000000001E-9</v>
      </c>
      <c r="K55">
        <f t="shared" si="3"/>
        <v>1.2900000000000001E-9</v>
      </c>
      <c r="L55">
        <f t="shared" si="4"/>
        <v>7.36</v>
      </c>
      <c r="M55">
        <f t="shared" si="10"/>
        <v>9.9999999999999994E-12</v>
      </c>
      <c r="N55">
        <f t="shared" si="6"/>
        <v>7.3599999999999997E-11</v>
      </c>
      <c r="O55">
        <f t="shared" si="7"/>
        <v>7.36</v>
      </c>
      <c r="P55">
        <f t="shared" si="8"/>
        <v>9.9999999999999994E-12</v>
      </c>
      <c r="Q55">
        <f t="shared" si="9"/>
        <v>7.3599999999999997E-11</v>
      </c>
    </row>
    <row r="56" spans="1:17" ht="17">
      <c r="A56" s="7" t="s">
        <v>54</v>
      </c>
      <c r="B56" s="15" t="s">
        <v>274</v>
      </c>
      <c r="C56" s="8" t="s">
        <v>664</v>
      </c>
      <c r="D56" s="8" t="s">
        <v>566</v>
      </c>
      <c r="E56" s="8" t="s">
        <v>566</v>
      </c>
      <c r="F56" s="12">
        <v>36</v>
      </c>
      <c r="G56" s="9" t="s">
        <v>214</v>
      </c>
      <c r="H56" s="21">
        <f t="shared" si="0"/>
        <v>42.9</v>
      </c>
      <c r="I56">
        <f t="shared" si="1"/>
        <v>3.04</v>
      </c>
      <c r="J56">
        <f t="shared" si="2"/>
        <v>1.0000000000000001E-9</v>
      </c>
      <c r="K56">
        <f t="shared" si="3"/>
        <v>3.0400000000000003E-9</v>
      </c>
      <c r="L56">
        <f t="shared" si="4"/>
        <v>2.0499999999999998</v>
      </c>
      <c r="M56">
        <f t="shared" si="10"/>
        <v>1.0000000000000001E-9</v>
      </c>
      <c r="N56">
        <f t="shared" si="6"/>
        <v>2.0499999999999997E-9</v>
      </c>
      <c r="O56">
        <f t="shared" si="7"/>
        <v>2.0499999999999998</v>
      </c>
      <c r="P56">
        <f t="shared" si="8"/>
        <v>1.0000000000000001E-9</v>
      </c>
      <c r="Q56">
        <f t="shared" si="9"/>
        <v>2.0499999999999997E-9</v>
      </c>
    </row>
    <row r="57" spans="1:17" ht="17">
      <c r="A57" s="7" t="s">
        <v>48</v>
      </c>
      <c r="B57" s="15" t="s">
        <v>275</v>
      </c>
      <c r="C57" s="8" t="s">
        <v>665</v>
      </c>
      <c r="D57" s="8" t="s">
        <v>549</v>
      </c>
      <c r="E57" s="8" t="s">
        <v>549</v>
      </c>
      <c r="F57" s="12">
        <v>36</v>
      </c>
      <c r="G57" s="9" t="s">
        <v>214</v>
      </c>
      <c r="H57" s="21">
        <f t="shared" si="0"/>
        <v>52.2</v>
      </c>
      <c r="I57">
        <f t="shared" si="1"/>
        <v>3.35</v>
      </c>
      <c r="J57">
        <f t="shared" si="2"/>
        <v>1.0000000000000001E-9</v>
      </c>
      <c r="K57">
        <f t="shared" si="3"/>
        <v>3.3500000000000002E-9</v>
      </c>
      <c r="L57">
        <f t="shared" si="4"/>
        <v>2.35</v>
      </c>
      <c r="M57">
        <f t="shared" si="10"/>
        <v>1.0000000000000001E-9</v>
      </c>
      <c r="N57">
        <f t="shared" si="6"/>
        <v>2.3500000000000004E-9</v>
      </c>
      <c r="O57">
        <f t="shared" si="7"/>
        <v>2.35</v>
      </c>
      <c r="P57">
        <f t="shared" si="8"/>
        <v>1.0000000000000001E-9</v>
      </c>
      <c r="Q57">
        <f t="shared" si="9"/>
        <v>2.3500000000000004E-9</v>
      </c>
    </row>
    <row r="58" spans="1:17" ht="17" customHeight="1">
      <c r="A58" s="24" t="s">
        <v>156</v>
      </c>
      <c r="B58" s="15" t="s">
        <v>276</v>
      </c>
      <c r="C58" s="8" t="s">
        <v>547</v>
      </c>
      <c r="D58" s="8" t="s">
        <v>666</v>
      </c>
      <c r="E58" s="8" t="s">
        <v>667</v>
      </c>
      <c r="F58" s="12">
        <v>24</v>
      </c>
      <c r="G58" s="10" t="s">
        <v>213</v>
      </c>
      <c r="H58" s="21">
        <f t="shared" si="0"/>
        <v>106</v>
      </c>
      <c r="I58">
        <f t="shared" si="1"/>
        <v>1.31</v>
      </c>
      <c r="J58">
        <f t="shared" si="2"/>
        <v>1.0000000000000001E-9</v>
      </c>
      <c r="K58">
        <f t="shared" si="3"/>
        <v>1.3100000000000002E-9</v>
      </c>
      <c r="L58">
        <f t="shared" si="4"/>
        <v>7.67</v>
      </c>
      <c r="M58">
        <f t="shared" si="10"/>
        <v>1E-10</v>
      </c>
      <c r="N58">
        <f t="shared" si="6"/>
        <v>7.6700000000000004E-10</v>
      </c>
      <c r="O58">
        <f t="shared" si="7"/>
        <v>2.04</v>
      </c>
      <c r="P58">
        <f t="shared" si="8"/>
        <v>1.0000000000000001E-9</v>
      </c>
      <c r="Q58">
        <f t="shared" si="9"/>
        <v>2.04E-9</v>
      </c>
    </row>
    <row r="59" spans="1:17" ht="32">
      <c r="A59" s="25" t="str">
        <f>A58</f>
        <v>G426K</v>
      </c>
      <c r="B59" s="15" t="s">
        <v>277</v>
      </c>
      <c r="C59" s="8" t="s">
        <v>668</v>
      </c>
      <c r="D59" s="8" t="s">
        <v>669</v>
      </c>
      <c r="E59" s="8" t="s">
        <v>670</v>
      </c>
      <c r="F59" s="12">
        <v>24</v>
      </c>
      <c r="G59" s="30" t="str">
        <f>G58</f>
        <v>From saturation mutagenesis library</v>
      </c>
      <c r="H59" s="21">
        <f t="shared" si="0"/>
        <v>153</v>
      </c>
      <c r="I59">
        <f t="shared" si="1"/>
        <v>1.25</v>
      </c>
      <c r="J59">
        <f t="shared" si="2"/>
        <v>1.0000000000000001E-9</v>
      </c>
      <c r="K59">
        <f t="shared" si="3"/>
        <v>1.25E-9</v>
      </c>
      <c r="L59">
        <f t="shared" si="4"/>
        <v>7.87</v>
      </c>
      <c r="M59">
        <f t="shared" si="10"/>
        <v>1E-10</v>
      </c>
      <c r="N59">
        <f t="shared" si="6"/>
        <v>7.8700000000000007E-10</v>
      </c>
      <c r="O59">
        <f t="shared" si="7"/>
        <v>1.85</v>
      </c>
      <c r="P59">
        <f t="shared" si="8"/>
        <v>1.0000000000000001E-9</v>
      </c>
      <c r="Q59">
        <f t="shared" si="9"/>
        <v>1.8500000000000002E-9</v>
      </c>
    </row>
    <row r="60" spans="1:17" ht="48">
      <c r="A60" s="7" t="s">
        <v>113</v>
      </c>
      <c r="B60" s="15" t="s">
        <v>278</v>
      </c>
      <c r="C60" s="8" t="s">
        <v>617</v>
      </c>
      <c r="D60" s="8" t="s">
        <v>671</v>
      </c>
      <c r="E60" s="8" t="s">
        <v>672</v>
      </c>
      <c r="F60" s="12">
        <v>36</v>
      </c>
      <c r="G60" s="9" t="s">
        <v>1237</v>
      </c>
      <c r="H60" s="21">
        <f t="shared" si="0"/>
        <v>20.2</v>
      </c>
      <c r="I60">
        <f t="shared" si="1"/>
        <v>1.52</v>
      </c>
      <c r="J60">
        <f t="shared" si="2"/>
        <v>1E-8</v>
      </c>
      <c r="K60">
        <f t="shared" si="3"/>
        <v>1.52E-8</v>
      </c>
      <c r="L60">
        <f t="shared" si="4"/>
        <v>1.0900000000000001</v>
      </c>
      <c r="M60">
        <f t="shared" si="10"/>
        <v>1E-8</v>
      </c>
      <c r="N60">
        <f t="shared" si="6"/>
        <v>1.0900000000000002E-8</v>
      </c>
      <c r="O60">
        <f t="shared" si="7"/>
        <v>2.02</v>
      </c>
      <c r="P60">
        <f t="shared" si="8"/>
        <v>1E-8</v>
      </c>
      <c r="Q60">
        <f t="shared" si="9"/>
        <v>2.0200000000000002E-8</v>
      </c>
    </row>
    <row r="61" spans="1:17" ht="32">
      <c r="A61" s="7" t="s">
        <v>7</v>
      </c>
      <c r="B61" s="15" t="s">
        <v>279</v>
      </c>
      <c r="C61" s="8" t="s">
        <v>673</v>
      </c>
      <c r="D61" s="8" t="s">
        <v>674</v>
      </c>
      <c r="E61" s="8" t="s">
        <v>675</v>
      </c>
      <c r="F61" s="12">
        <v>24</v>
      </c>
      <c r="G61" s="9" t="s">
        <v>1234</v>
      </c>
      <c r="H61" s="21">
        <f t="shared" si="0"/>
        <v>6.36</v>
      </c>
      <c r="I61">
        <f t="shared" si="1"/>
        <v>2.14</v>
      </c>
      <c r="J61">
        <f t="shared" si="2"/>
        <v>1E-8</v>
      </c>
      <c r="K61">
        <f t="shared" si="3"/>
        <v>2.1400000000000003E-8</v>
      </c>
      <c r="L61">
        <f t="shared" si="4"/>
        <v>5.36</v>
      </c>
      <c r="M61">
        <f t="shared" si="10"/>
        <v>1.0000000000000001E-9</v>
      </c>
      <c r="N61">
        <f t="shared" si="6"/>
        <v>5.3600000000000005E-9</v>
      </c>
      <c r="O61">
        <f t="shared" si="7"/>
        <v>5.51</v>
      </c>
      <c r="P61">
        <f t="shared" si="8"/>
        <v>1E-8</v>
      </c>
      <c r="Q61">
        <f t="shared" si="9"/>
        <v>5.5099999999999997E-8</v>
      </c>
    </row>
    <row r="62" spans="1:17" ht="29" customHeight="1">
      <c r="A62" s="7" t="s">
        <v>9</v>
      </c>
      <c r="B62" s="15" t="s">
        <v>280</v>
      </c>
      <c r="C62" s="8" t="s">
        <v>676</v>
      </c>
      <c r="D62" s="8" t="s">
        <v>677</v>
      </c>
      <c r="E62" s="8" t="s">
        <v>677</v>
      </c>
      <c r="F62" s="12">
        <v>36</v>
      </c>
      <c r="G62" s="9" t="s">
        <v>1235</v>
      </c>
      <c r="H62" s="21">
        <f t="shared" si="0"/>
        <v>2.2799999999999998</v>
      </c>
      <c r="I62">
        <f t="shared" si="1"/>
        <v>1.65</v>
      </c>
      <c r="J62">
        <f t="shared" si="2"/>
        <v>9.9999999999999995E-8</v>
      </c>
      <c r="K62">
        <f t="shared" si="3"/>
        <v>1.6499999999999998E-7</v>
      </c>
      <c r="L62">
        <f t="shared" si="4"/>
        <v>1.25</v>
      </c>
      <c r="M62">
        <f t="shared" si="10"/>
        <v>9.9999999999999995E-8</v>
      </c>
      <c r="N62">
        <f t="shared" si="6"/>
        <v>1.2499999999999999E-7</v>
      </c>
      <c r="O62">
        <f t="shared" si="7"/>
        <v>1.25</v>
      </c>
      <c r="P62">
        <f t="shared" si="8"/>
        <v>9.9999999999999995E-8</v>
      </c>
      <c r="Q62">
        <f t="shared" si="9"/>
        <v>1.2499999999999999E-7</v>
      </c>
    </row>
    <row r="63" spans="1:17" ht="31" customHeight="1">
      <c r="A63" s="7" t="s">
        <v>11</v>
      </c>
      <c r="B63" s="15" t="s">
        <v>281</v>
      </c>
      <c r="C63" s="8" t="s">
        <v>678</v>
      </c>
      <c r="D63" s="8" t="s">
        <v>679</v>
      </c>
      <c r="E63" s="8" t="s">
        <v>679</v>
      </c>
      <c r="F63" s="12">
        <v>36</v>
      </c>
      <c r="G63" s="9" t="s">
        <v>1235</v>
      </c>
      <c r="H63" s="21">
        <f t="shared" si="0"/>
        <v>1.49</v>
      </c>
      <c r="I63">
        <f t="shared" si="1"/>
        <v>7.16</v>
      </c>
      <c r="J63">
        <f t="shared" si="2"/>
        <v>1E-8</v>
      </c>
      <c r="K63">
        <f t="shared" si="3"/>
        <v>7.1600000000000006E-8</v>
      </c>
      <c r="L63">
        <f t="shared" si="4"/>
        <v>4.41</v>
      </c>
      <c r="M63">
        <f t="shared" si="10"/>
        <v>1E-8</v>
      </c>
      <c r="N63">
        <f t="shared" si="6"/>
        <v>4.4100000000000004E-8</v>
      </c>
      <c r="O63">
        <f t="shared" si="7"/>
        <v>4.41</v>
      </c>
      <c r="P63">
        <f t="shared" si="8"/>
        <v>1E-8</v>
      </c>
      <c r="Q63">
        <f t="shared" si="9"/>
        <v>4.4100000000000004E-8</v>
      </c>
    </row>
    <row r="64" spans="1:17" ht="32" customHeight="1">
      <c r="A64" s="7" t="s">
        <v>10</v>
      </c>
      <c r="B64" s="15" t="s">
        <v>282</v>
      </c>
      <c r="C64" s="8" t="s">
        <v>680</v>
      </c>
      <c r="D64" s="8" t="s">
        <v>681</v>
      </c>
      <c r="E64" s="8" t="s">
        <v>681</v>
      </c>
      <c r="F64" s="12">
        <v>36</v>
      </c>
      <c r="G64" s="9" t="s">
        <v>1235</v>
      </c>
      <c r="H64" s="21">
        <f t="shared" si="0"/>
        <v>2.92</v>
      </c>
      <c r="I64">
        <f t="shared" si="1"/>
        <v>7.31</v>
      </c>
      <c r="J64">
        <f t="shared" si="2"/>
        <v>1E-8</v>
      </c>
      <c r="K64">
        <f t="shared" si="3"/>
        <v>7.3099999999999999E-8</v>
      </c>
      <c r="L64">
        <f t="shared" si="4"/>
        <v>5.2</v>
      </c>
      <c r="M64">
        <f t="shared" si="10"/>
        <v>1E-8</v>
      </c>
      <c r="N64">
        <f t="shared" si="6"/>
        <v>5.2000000000000002E-8</v>
      </c>
      <c r="O64">
        <f t="shared" si="7"/>
        <v>5.2</v>
      </c>
      <c r="P64">
        <f t="shared" si="8"/>
        <v>1E-8</v>
      </c>
      <c r="Q64">
        <f t="shared" si="9"/>
        <v>5.2000000000000002E-8</v>
      </c>
    </row>
    <row r="65" spans="1:17" ht="48">
      <c r="A65" s="7" t="s">
        <v>97</v>
      </c>
      <c r="B65" s="15" t="s">
        <v>283</v>
      </c>
      <c r="C65" s="8" t="s">
        <v>682</v>
      </c>
      <c r="D65" s="8" t="s">
        <v>683</v>
      </c>
      <c r="E65" s="8" t="s">
        <v>684</v>
      </c>
      <c r="F65" s="12">
        <v>36</v>
      </c>
      <c r="G65" s="9" t="s">
        <v>1237</v>
      </c>
      <c r="H65" s="21">
        <f t="shared" si="0"/>
        <v>15.4</v>
      </c>
      <c r="I65">
        <f t="shared" si="1"/>
        <v>5.93</v>
      </c>
      <c r="J65">
        <f t="shared" si="2"/>
        <v>1E-8</v>
      </c>
      <c r="K65">
        <f t="shared" si="3"/>
        <v>5.9300000000000002E-8</v>
      </c>
      <c r="L65">
        <f t="shared" si="4"/>
        <v>4.1399999999999997</v>
      </c>
      <c r="M65">
        <f t="shared" si="10"/>
        <v>1E-8</v>
      </c>
      <c r="N65">
        <f t="shared" si="6"/>
        <v>4.14E-8</v>
      </c>
      <c r="O65">
        <f t="shared" si="7"/>
        <v>8.11</v>
      </c>
      <c r="P65">
        <f t="shared" si="8"/>
        <v>1E-8</v>
      </c>
      <c r="Q65">
        <f t="shared" si="9"/>
        <v>8.1099999999999992E-8</v>
      </c>
    </row>
    <row r="66" spans="1:17" ht="28" customHeight="1">
      <c r="A66" s="7" t="s">
        <v>12</v>
      </c>
      <c r="B66" s="15" t="s">
        <v>284</v>
      </c>
      <c r="C66" s="8" t="s">
        <v>685</v>
      </c>
      <c r="D66" s="8" t="s">
        <v>686</v>
      </c>
      <c r="E66" s="8" t="s">
        <v>686</v>
      </c>
      <c r="F66" s="12">
        <v>36</v>
      </c>
      <c r="G66" s="9" t="s">
        <v>1235</v>
      </c>
      <c r="H66" s="21">
        <f t="shared" si="0"/>
        <v>7.09</v>
      </c>
      <c r="I66">
        <f t="shared" si="1"/>
        <v>3.89</v>
      </c>
      <c r="J66">
        <f t="shared" si="2"/>
        <v>1E-8</v>
      </c>
      <c r="K66">
        <f t="shared" si="3"/>
        <v>3.8900000000000004E-8</v>
      </c>
      <c r="L66">
        <f t="shared" si="4"/>
        <v>2.88</v>
      </c>
      <c r="M66">
        <f t="shared" si="10"/>
        <v>1E-8</v>
      </c>
      <c r="N66">
        <f t="shared" si="6"/>
        <v>2.88E-8</v>
      </c>
      <c r="O66">
        <f t="shared" si="7"/>
        <v>2.88</v>
      </c>
      <c r="P66">
        <f t="shared" si="8"/>
        <v>1E-8</v>
      </c>
      <c r="Q66">
        <f t="shared" si="9"/>
        <v>2.88E-8</v>
      </c>
    </row>
    <row r="67" spans="1:17" ht="28" customHeight="1">
      <c r="A67" s="7" t="s">
        <v>13</v>
      </c>
      <c r="B67" s="15" t="s">
        <v>285</v>
      </c>
      <c r="C67" s="8" t="s">
        <v>687</v>
      </c>
      <c r="D67" s="8" t="s">
        <v>613</v>
      </c>
      <c r="E67" s="8" t="s">
        <v>613</v>
      </c>
      <c r="F67" s="12">
        <v>36</v>
      </c>
      <c r="G67" s="9" t="s">
        <v>1235</v>
      </c>
      <c r="H67" s="21">
        <f t="shared" ref="H67:H130" si="23">VALUE(LEFT(B67,LEN(B67)-3))</f>
        <v>1.85</v>
      </c>
      <c r="I67">
        <f t="shared" ref="I67:I130" si="24">VALUE(LEFT(C67,4))</f>
        <v>3.84</v>
      </c>
      <c r="J67">
        <f t="shared" ref="J67:J130" si="25">10^(VALUE(RIGHT(C67,LEN(C67)-7)))</f>
        <v>1E-8</v>
      </c>
      <c r="K67">
        <f t="shared" ref="K67:K130" si="26">I67*J67</f>
        <v>3.84E-8</v>
      </c>
      <c r="L67">
        <f t="shared" ref="L67:L130" si="27">VALUE(LEFT(D67,4))</f>
        <v>2.0699999999999998</v>
      </c>
      <c r="M67">
        <f t="shared" si="10"/>
        <v>1E-8</v>
      </c>
      <c r="N67">
        <f t="shared" ref="N67:N130" si="28">L67*M67</f>
        <v>2.07E-8</v>
      </c>
      <c r="O67">
        <f t="shared" ref="O67:O130" si="29">VALUE(LEFT(E67,4))</f>
        <v>2.0699999999999998</v>
      </c>
      <c r="P67">
        <f t="shared" ref="P67:P130" si="30">10^(VALUE(RIGHT(E67,LEN(E67)-7)))</f>
        <v>1E-8</v>
      </c>
      <c r="Q67">
        <f t="shared" ref="Q67:Q130" si="31">O67*P67</f>
        <v>2.07E-8</v>
      </c>
    </row>
    <row r="68" spans="1:17" ht="40" customHeight="1">
      <c r="A68" s="7" t="s">
        <v>105</v>
      </c>
      <c r="B68" s="15" t="s">
        <v>239</v>
      </c>
      <c r="C68" s="8" t="s">
        <v>655</v>
      </c>
      <c r="D68" s="8" t="s">
        <v>657</v>
      </c>
      <c r="E68" s="8" t="s">
        <v>688</v>
      </c>
      <c r="F68" s="12">
        <v>36</v>
      </c>
      <c r="G68" s="9" t="s">
        <v>1237</v>
      </c>
      <c r="H68" s="21">
        <f t="shared" si="23"/>
        <v>31.7</v>
      </c>
      <c r="I68">
        <f t="shared" si="24"/>
        <v>3.82</v>
      </c>
      <c r="J68">
        <f t="shared" si="25"/>
        <v>1E-8</v>
      </c>
      <c r="K68">
        <f t="shared" si="26"/>
        <v>3.8199999999999998E-8</v>
      </c>
      <c r="L68">
        <f t="shared" si="27"/>
        <v>3.1</v>
      </c>
      <c r="M68">
        <f t="shared" si="10"/>
        <v>1E-8</v>
      </c>
      <c r="N68">
        <f t="shared" si="28"/>
        <v>3.1E-8</v>
      </c>
      <c r="O68">
        <f t="shared" si="29"/>
        <v>4.59</v>
      </c>
      <c r="P68">
        <f t="shared" si="30"/>
        <v>1E-8</v>
      </c>
      <c r="Q68">
        <f t="shared" si="31"/>
        <v>4.5900000000000001E-8</v>
      </c>
    </row>
    <row r="69" spans="1:17" ht="29" customHeight="1">
      <c r="A69" s="7" t="s">
        <v>15</v>
      </c>
      <c r="B69" s="15" t="s">
        <v>286</v>
      </c>
      <c r="C69" s="8" t="s">
        <v>673</v>
      </c>
      <c r="D69" s="8" t="s">
        <v>689</v>
      </c>
      <c r="E69" s="8" t="s">
        <v>689</v>
      </c>
      <c r="F69" s="12">
        <v>36</v>
      </c>
      <c r="G69" s="9" t="s">
        <v>1235</v>
      </c>
      <c r="H69" s="21">
        <f t="shared" si="23"/>
        <v>1.74</v>
      </c>
      <c r="I69">
        <f t="shared" si="24"/>
        <v>2.14</v>
      </c>
      <c r="J69">
        <f t="shared" si="25"/>
        <v>1E-8</v>
      </c>
      <c r="K69">
        <f t="shared" si="26"/>
        <v>2.1400000000000003E-8</v>
      </c>
      <c r="L69">
        <f t="shared" si="27"/>
        <v>9.2100000000000009</v>
      </c>
      <c r="M69">
        <f t="shared" si="10"/>
        <v>1.0000000000000001E-9</v>
      </c>
      <c r="N69">
        <f t="shared" si="28"/>
        <v>9.2100000000000011E-9</v>
      </c>
      <c r="O69">
        <f t="shared" si="29"/>
        <v>9.2100000000000009</v>
      </c>
      <c r="P69">
        <f t="shared" si="30"/>
        <v>1.0000000000000001E-9</v>
      </c>
      <c r="Q69">
        <f t="shared" si="31"/>
        <v>9.2100000000000011E-9</v>
      </c>
    </row>
    <row r="70" spans="1:17" ht="42" customHeight="1">
      <c r="A70" s="7" t="s">
        <v>103</v>
      </c>
      <c r="B70" s="15" t="s">
        <v>287</v>
      </c>
      <c r="C70" s="8" t="s">
        <v>690</v>
      </c>
      <c r="D70" s="8" t="s">
        <v>691</v>
      </c>
      <c r="E70" s="8" t="s">
        <v>692</v>
      </c>
      <c r="F70" s="12">
        <v>36</v>
      </c>
      <c r="G70" s="9" t="s">
        <v>1237</v>
      </c>
      <c r="H70" s="21">
        <f t="shared" si="23"/>
        <v>19.2</v>
      </c>
      <c r="I70">
        <f t="shared" si="24"/>
        <v>4.1900000000000004</v>
      </c>
      <c r="J70">
        <f t="shared" si="25"/>
        <v>1E-8</v>
      </c>
      <c r="K70">
        <f t="shared" si="26"/>
        <v>4.1900000000000005E-8</v>
      </c>
      <c r="L70">
        <f t="shared" si="27"/>
        <v>3.29</v>
      </c>
      <c r="M70">
        <f t="shared" ref="M70:M133" si="32">10^(VALUE(RIGHT(D70,LEN(D70)-7)))</f>
        <v>1E-8</v>
      </c>
      <c r="N70">
        <f t="shared" si="28"/>
        <v>3.2900000000000003E-8</v>
      </c>
      <c r="O70">
        <f t="shared" si="29"/>
        <v>5.17</v>
      </c>
      <c r="P70">
        <f t="shared" si="30"/>
        <v>1E-8</v>
      </c>
      <c r="Q70">
        <f t="shared" si="31"/>
        <v>5.17E-8</v>
      </c>
    </row>
    <row r="71" spans="1:17" ht="40" customHeight="1">
      <c r="A71" s="7" t="s">
        <v>111</v>
      </c>
      <c r="B71" s="15" t="s">
        <v>288</v>
      </c>
      <c r="C71" s="8" t="s">
        <v>693</v>
      </c>
      <c r="D71" s="8" t="s">
        <v>694</v>
      </c>
      <c r="E71" s="8" t="s">
        <v>695</v>
      </c>
      <c r="F71" s="12">
        <v>36</v>
      </c>
      <c r="G71" s="9" t="s">
        <v>1237</v>
      </c>
      <c r="H71" s="21">
        <f t="shared" si="23"/>
        <v>19.100000000000001</v>
      </c>
      <c r="I71">
        <f t="shared" si="24"/>
        <v>1.9</v>
      </c>
      <c r="J71">
        <f t="shared" si="25"/>
        <v>1E-8</v>
      </c>
      <c r="K71">
        <f t="shared" si="26"/>
        <v>1.8999999999999998E-8</v>
      </c>
      <c r="L71">
        <f t="shared" si="27"/>
        <v>1.32</v>
      </c>
      <c r="M71">
        <f t="shared" si="32"/>
        <v>1E-8</v>
      </c>
      <c r="N71">
        <f t="shared" si="28"/>
        <v>1.3200000000000001E-8</v>
      </c>
      <c r="O71">
        <f t="shared" si="29"/>
        <v>2.61</v>
      </c>
      <c r="P71">
        <f t="shared" si="30"/>
        <v>1E-8</v>
      </c>
      <c r="Q71">
        <f t="shared" si="31"/>
        <v>2.6099999999999999E-8</v>
      </c>
    </row>
    <row r="72" spans="1:17" ht="40" customHeight="1">
      <c r="A72" s="7" t="s">
        <v>98</v>
      </c>
      <c r="B72" s="15" t="s">
        <v>289</v>
      </c>
      <c r="C72" s="8" t="s">
        <v>696</v>
      </c>
      <c r="D72" s="8" t="s">
        <v>697</v>
      </c>
      <c r="E72" s="8" t="s">
        <v>698</v>
      </c>
      <c r="F72" s="12">
        <v>36</v>
      </c>
      <c r="G72" s="9" t="s">
        <v>1237</v>
      </c>
      <c r="H72" s="21">
        <f t="shared" si="23"/>
        <v>17.2</v>
      </c>
      <c r="I72">
        <f t="shared" si="24"/>
        <v>5.65</v>
      </c>
      <c r="J72">
        <f t="shared" si="25"/>
        <v>1E-8</v>
      </c>
      <c r="K72">
        <f t="shared" si="26"/>
        <v>5.6500000000000003E-8</v>
      </c>
      <c r="L72">
        <f t="shared" si="27"/>
        <v>4.42</v>
      </c>
      <c r="M72">
        <f t="shared" si="32"/>
        <v>1E-8</v>
      </c>
      <c r="N72">
        <f t="shared" si="28"/>
        <v>4.4199999999999999E-8</v>
      </c>
      <c r="O72">
        <f t="shared" si="29"/>
        <v>7</v>
      </c>
      <c r="P72">
        <f t="shared" si="30"/>
        <v>1E-8</v>
      </c>
      <c r="Q72">
        <f t="shared" si="31"/>
        <v>7.0000000000000005E-8</v>
      </c>
    </row>
    <row r="73" spans="1:17" ht="24" customHeight="1">
      <c r="A73" s="24" t="s">
        <v>120</v>
      </c>
      <c r="B73" s="15" t="s">
        <v>246</v>
      </c>
      <c r="C73" s="8" t="s">
        <v>699</v>
      </c>
      <c r="D73" s="8" t="s">
        <v>700</v>
      </c>
      <c r="E73" s="8" t="s">
        <v>701</v>
      </c>
      <c r="F73" s="12">
        <v>36</v>
      </c>
      <c r="G73" s="10" t="s">
        <v>1237</v>
      </c>
      <c r="H73" s="21">
        <f t="shared" si="23"/>
        <v>33.4</v>
      </c>
      <c r="I73">
        <f t="shared" si="24"/>
        <v>1.02</v>
      </c>
      <c r="J73">
        <f t="shared" si="25"/>
        <v>1E-8</v>
      </c>
      <c r="K73">
        <f t="shared" si="26"/>
        <v>1.02E-8</v>
      </c>
      <c r="L73">
        <f t="shared" si="27"/>
        <v>7.51</v>
      </c>
      <c r="M73">
        <f t="shared" si="32"/>
        <v>1.0000000000000001E-9</v>
      </c>
      <c r="N73">
        <f t="shared" si="28"/>
        <v>7.5100000000000007E-9</v>
      </c>
      <c r="O73">
        <f t="shared" si="29"/>
        <v>1.34</v>
      </c>
      <c r="P73">
        <f t="shared" si="30"/>
        <v>1E-8</v>
      </c>
      <c r="Q73">
        <f t="shared" si="31"/>
        <v>1.3400000000000001E-8</v>
      </c>
    </row>
    <row r="74" spans="1:17" ht="24" customHeight="1">
      <c r="A74" s="25" t="str">
        <f>A73</f>
        <v>L474W</v>
      </c>
      <c r="B74" s="15" t="s">
        <v>290</v>
      </c>
      <c r="C74" s="8" t="s">
        <v>702</v>
      </c>
      <c r="D74" s="8" t="s">
        <v>703</v>
      </c>
      <c r="E74" s="8" t="s">
        <v>694</v>
      </c>
      <c r="F74" s="12">
        <v>36</v>
      </c>
      <c r="G74" s="30" t="str">
        <f>G73</f>
        <v>From saturation mutagenesis library; Rd2 mutant</v>
      </c>
      <c r="H74" s="21">
        <f t="shared" si="23"/>
        <v>34.299999999999997</v>
      </c>
      <c r="I74">
        <f t="shared" si="24"/>
        <v>9.92</v>
      </c>
      <c r="J74">
        <f t="shared" si="25"/>
        <v>1.0000000000000001E-9</v>
      </c>
      <c r="K74">
        <f t="shared" si="26"/>
        <v>9.9200000000000005E-9</v>
      </c>
      <c r="L74">
        <f t="shared" si="27"/>
        <v>7.16</v>
      </c>
      <c r="M74">
        <f t="shared" si="32"/>
        <v>1.0000000000000001E-9</v>
      </c>
      <c r="N74">
        <f t="shared" si="28"/>
        <v>7.1600000000000009E-9</v>
      </c>
      <c r="O74">
        <f t="shared" si="29"/>
        <v>1.32</v>
      </c>
      <c r="P74">
        <f t="shared" si="30"/>
        <v>1E-8</v>
      </c>
      <c r="Q74">
        <f t="shared" si="31"/>
        <v>1.3200000000000001E-8</v>
      </c>
    </row>
    <row r="75" spans="1:17" ht="30" customHeight="1">
      <c r="A75" s="7" t="s">
        <v>133</v>
      </c>
      <c r="B75" s="15" t="s">
        <v>291</v>
      </c>
      <c r="C75" s="8" t="s">
        <v>704</v>
      </c>
      <c r="D75" s="8" t="s">
        <v>705</v>
      </c>
      <c r="E75" s="8" t="s">
        <v>706</v>
      </c>
      <c r="F75" s="12">
        <v>36</v>
      </c>
      <c r="G75" s="9" t="s">
        <v>213</v>
      </c>
      <c r="H75" s="21">
        <f t="shared" si="23"/>
        <v>63.1</v>
      </c>
      <c r="I75">
        <f t="shared" si="24"/>
        <v>4.33</v>
      </c>
      <c r="J75">
        <f t="shared" si="25"/>
        <v>1.0000000000000001E-9</v>
      </c>
      <c r="K75">
        <f t="shared" si="26"/>
        <v>4.3300000000000006E-9</v>
      </c>
      <c r="L75">
        <f t="shared" si="27"/>
        <v>2.83</v>
      </c>
      <c r="M75">
        <f t="shared" si="32"/>
        <v>1.0000000000000001E-9</v>
      </c>
      <c r="N75">
        <f t="shared" si="28"/>
        <v>2.8300000000000004E-9</v>
      </c>
      <c r="O75">
        <f t="shared" si="29"/>
        <v>6.24</v>
      </c>
      <c r="P75">
        <f t="shared" si="30"/>
        <v>1.0000000000000001E-9</v>
      </c>
      <c r="Q75">
        <f t="shared" si="31"/>
        <v>6.2400000000000008E-9</v>
      </c>
    </row>
    <row r="76" spans="1:17" ht="42" customHeight="1">
      <c r="A76" s="7" t="s">
        <v>93</v>
      </c>
      <c r="B76" s="15" t="s">
        <v>292</v>
      </c>
      <c r="C76" s="8" t="s">
        <v>707</v>
      </c>
      <c r="D76" s="8" t="s">
        <v>708</v>
      </c>
      <c r="E76" s="8" t="s">
        <v>709</v>
      </c>
      <c r="F76" s="12">
        <v>36</v>
      </c>
      <c r="G76" s="9" t="s">
        <v>1237</v>
      </c>
      <c r="H76" s="21">
        <f t="shared" si="23"/>
        <v>16</v>
      </c>
      <c r="I76">
        <f t="shared" si="24"/>
        <v>1.08</v>
      </c>
      <c r="J76">
        <f t="shared" si="25"/>
        <v>9.9999999999999995E-8</v>
      </c>
      <c r="K76">
        <f t="shared" si="26"/>
        <v>1.08E-7</v>
      </c>
      <c r="L76">
        <f t="shared" si="27"/>
        <v>8.86</v>
      </c>
      <c r="M76">
        <f t="shared" si="32"/>
        <v>1E-8</v>
      </c>
      <c r="N76">
        <f t="shared" si="28"/>
        <v>8.8599999999999999E-8</v>
      </c>
      <c r="O76">
        <f t="shared" si="29"/>
        <v>1.29</v>
      </c>
      <c r="P76">
        <f t="shared" si="30"/>
        <v>9.9999999999999995E-8</v>
      </c>
      <c r="Q76">
        <f t="shared" si="31"/>
        <v>1.29E-7</v>
      </c>
    </row>
    <row r="77" spans="1:17" ht="22" customHeight="1">
      <c r="A77" s="24" t="s">
        <v>109</v>
      </c>
      <c r="B77" s="15" t="s">
        <v>293</v>
      </c>
      <c r="C77" s="8" t="s">
        <v>533</v>
      </c>
      <c r="D77" s="8" t="s">
        <v>710</v>
      </c>
      <c r="E77" s="8" t="s">
        <v>711</v>
      </c>
      <c r="F77" s="12">
        <v>36</v>
      </c>
      <c r="G77" s="10" t="s">
        <v>1237</v>
      </c>
      <c r="H77" s="21">
        <f t="shared" si="23"/>
        <v>36.4</v>
      </c>
      <c r="I77">
        <f t="shared" si="24"/>
        <v>2.06</v>
      </c>
      <c r="J77">
        <f t="shared" si="25"/>
        <v>1E-8</v>
      </c>
      <c r="K77">
        <f t="shared" si="26"/>
        <v>2.0600000000000002E-8</v>
      </c>
      <c r="L77">
        <f t="shared" si="27"/>
        <v>1.62</v>
      </c>
      <c r="M77">
        <f t="shared" si="32"/>
        <v>1E-8</v>
      </c>
      <c r="N77">
        <f t="shared" si="28"/>
        <v>1.6200000000000003E-8</v>
      </c>
      <c r="O77">
        <f t="shared" si="29"/>
        <v>2.54</v>
      </c>
      <c r="P77">
        <f t="shared" si="30"/>
        <v>1E-8</v>
      </c>
      <c r="Q77">
        <f t="shared" si="31"/>
        <v>2.5400000000000002E-8</v>
      </c>
    </row>
    <row r="78" spans="1:17" ht="22" customHeight="1">
      <c r="A78" s="25" t="str">
        <f>A77</f>
        <v>L477V</v>
      </c>
      <c r="B78" s="15" t="s">
        <v>294</v>
      </c>
      <c r="C78" s="8" t="s">
        <v>712</v>
      </c>
      <c r="D78" s="8" t="s">
        <v>713</v>
      </c>
      <c r="E78" s="8" t="s">
        <v>673</v>
      </c>
      <c r="F78" s="12">
        <v>36</v>
      </c>
      <c r="G78" s="30" t="str">
        <f>G77</f>
        <v>From saturation mutagenesis library; Rd2 mutant</v>
      </c>
      <c r="H78" s="21">
        <f t="shared" si="23"/>
        <v>46.2</v>
      </c>
      <c r="I78">
        <f t="shared" si="24"/>
        <v>1.64</v>
      </c>
      <c r="J78">
        <f t="shared" si="25"/>
        <v>1E-8</v>
      </c>
      <c r="K78">
        <f t="shared" si="26"/>
        <v>1.6399999999999998E-8</v>
      </c>
      <c r="L78">
        <f t="shared" si="27"/>
        <v>1.22</v>
      </c>
      <c r="M78">
        <f t="shared" si="32"/>
        <v>1E-8</v>
      </c>
      <c r="N78">
        <f t="shared" si="28"/>
        <v>1.22E-8</v>
      </c>
      <c r="O78">
        <f t="shared" si="29"/>
        <v>2.14</v>
      </c>
      <c r="P78">
        <f t="shared" si="30"/>
        <v>1E-8</v>
      </c>
      <c r="Q78">
        <f t="shared" si="31"/>
        <v>2.1400000000000003E-8</v>
      </c>
    </row>
    <row r="79" spans="1:17" ht="41" customHeight="1">
      <c r="A79" s="7" t="s">
        <v>122</v>
      </c>
      <c r="B79" s="15" t="s">
        <v>227</v>
      </c>
      <c r="C79" s="8" t="s">
        <v>714</v>
      </c>
      <c r="D79" s="8" t="s">
        <v>715</v>
      </c>
      <c r="E79" s="8" t="s">
        <v>716</v>
      </c>
      <c r="F79" s="12">
        <v>36</v>
      </c>
      <c r="G79" s="9" t="s">
        <v>1237</v>
      </c>
      <c r="H79" s="21">
        <f t="shared" si="23"/>
        <v>23.3</v>
      </c>
      <c r="I79">
        <f t="shared" si="24"/>
        <v>8.02</v>
      </c>
      <c r="J79">
        <f t="shared" si="25"/>
        <v>1.0000000000000001E-9</v>
      </c>
      <c r="K79">
        <f t="shared" si="26"/>
        <v>8.02E-9</v>
      </c>
      <c r="L79">
        <f t="shared" si="27"/>
        <v>5.37</v>
      </c>
      <c r="M79">
        <f t="shared" si="32"/>
        <v>1.0000000000000001E-9</v>
      </c>
      <c r="N79">
        <f t="shared" si="28"/>
        <v>5.3700000000000003E-9</v>
      </c>
      <c r="O79">
        <f t="shared" si="29"/>
        <v>1.1299999999999999</v>
      </c>
      <c r="P79">
        <f t="shared" si="30"/>
        <v>1E-8</v>
      </c>
      <c r="Q79">
        <f t="shared" si="31"/>
        <v>1.1299999999999999E-8</v>
      </c>
    </row>
    <row r="80" spans="1:17" ht="48">
      <c r="A80" s="7" t="s">
        <v>114</v>
      </c>
      <c r="B80" s="15" t="s">
        <v>295</v>
      </c>
      <c r="C80" s="8" t="s">
        <v>717</v>
      </c>
      <c r="D80" s="8" t="s">
        <v>718</v>
      </c>
      <c r="E80" s="8" t="s">
        <v>719</v>
      </c>
      <c r="F80" s="12">
        <v>36</v>
      </c>
      <c r="G80" s="9" t="s">
        <v>1237</v>
      </c>
      <c r="H80" s="21">
        <f t="shared" si="23"/>
        <v>25.5</v>
      </c>
      <c r="I80">
        <f t="shared" si="24"/>
        <v>1.44</v>
      </c>
      <c r="J80">
        <f t="shared" si="25"/>
        <v>1E-8</v>
      </c>
      <c r="K80">
        <f t="shared" si="26"/>
        <v>1.44E-8</v>
      </c>
      <c r="L80">
        <f t="shared" si="27"/>
        <v>1.04</v>
      </c>
      <c r="M80">
        <f t="shared" si="32"/>
        <v>1E-8</v>
      </c>
      <c r="N80">
        <f t="shared" si="28"/>
        <v>1.04E-8</v>
      </c>
      <c r="O80">
        <f t="shared" si="29"/>
        <v>1.91</v>
      </c>
      <c r="P80">
        <f t="shared" si="30"/>
        <v>1E-8</v>
      </c>
      <c r="Q80">
        <f t="shared" si="31"/>
        <v>1.9099999999999999E-8</v>
      </c>
    </row>
    <row r="81" spans="1:17" ht="22" customHeight="1">
      <c r="A81" s="24" t="s">
        <v>101</v>
      </c>
      <c r="B81" s="15" t="s">
        <v>296</v>
      </c>
      <c r="C81" s="8" t="s">
        <v>646</v>
      </c>
      <c r="D81" s="8" t="s">
        <v>551</v>
      </c>
      <c r="E81" s="8" t="s">
        <v>720</v>
      </c>
      <c r="F81" s="12">
        <v>36</v>
      </c>
      <c r="G81" s="10" t="s">
        <v>1237</v>
      </c>
      <c r="H81" s="21">
        <f t="shared" si="23"/>
        <v>18.3</v>
      </c>
      <c r="I81">
        <f t="shared" si="24"/>
        <v>4.9400000000000004</v>
      </c>
      <c r="J81">
        <f t="shared" si="25"/>
        <v>1E-8</v>
      </c>
      <c r="K81">
        <f t="shared" si="26"/>
        <v>4.9400000000000006E-8</v>
      </c>
      <c r="L81">
        <f t="shared" si="27"/>
        <v>3.94</v>
      </c>
      <c r="M81">
        <f t="shared" si="32"/>
        <v>1E-8</v>
      </c>
      <c r="N81">
        <f t="shared" si="28"/>
        <v>3.9400000000000002E-8</v>
      </c>
      <c r="O81">
        <f t="shared" si="29"/>
        <v>6.04</v>
      </c>
      <c r="P81">
        <f t="shared" si="30"/>
        <v>1E-8</v>
      </c>
      <c r="Q81">
        <f t="shared" si="31"/>
        <v>6.0399999999999998E-8</v>
      </c>
    </row>
    <row r="82" spans="1:17" ht="22" customHeight="1">
      <c r="A82" s="25" t="str">
        <f>A81</f>
        <v>K492T</v>
      </c>
      <c r="B82" s="15" t="s">
        <v>297</v>
      </c>
      <c r="C82" s="8" t="s">
        <v>721</v>
      </c>
      <c r="D82" s="8" t="s">
        <v>722</v>
      </c>
      <c r="E82" s="8" t="s">
        <v>723</v>
      </c>
      <c r="F82" s="12">
        <v>36</v>
      </c>
      <c r="G82" s="30" t="str">
        <f>G81</f>
        <v>From saturation mutagenesis library; Rd2 mutant</v>
      </c>
      <c r="H82" s="21">
        <f t="shared" si="23"/>
        <v>20</v>
      </c>
      <c r="I82">
        <f t="shared" si="24"/>
        <v>4.4000000000000004</v>
      </c>
      <c r="J82">
        <f t="shared" si="25"/>
        <v>1E-8</v>
      </c>
      <c r="K82">
        <f t="shared" si="26"/>
        <v>4.4000000000000004E-8</v>
      </c>
      <c r="L82">
        <f t="shared" si="27"/>
        <v>3.48</v>
      </c>
      <c r="M82">
        <f t="shared" si="32"/>
        <v>1E-8</v>
      </c>
      <c r="N82">
        <f t="shared" si="28"/>
        <v>3.4800000000000001E-8</v>
      </c>
      <c r="O82">
        <f t="shared" si="29"/>
        <v>5.41</v>
      </c>
      <c r="P82">
        <f t="shared" si="30"/>
        <v>1E-8</v>
      </c>
      <c r="Q82">
        <f t="shared" si="31"/>
        <v>5.4100000000000001E-8</v>
      </c>
    </row>
    <row r="83" spans="1:17" ht="27" customHeight="1">
      <c r="A83" s="24" t="s">
        <v>108</v>
      </c>
      <c r="B83" s="15" t="s">
        <v>298</v>
      </c>
      <c r="C83" s="8" t="s">
        <v>724</v>
      </c>
      <c r="D83" s="8" t="s">
        <v>725</v>
      </c>
      <c r="E83" s="8" t="s">
        <v>726</v>
      </c>
      <c r="F83" s="12">
        <v>36</v>
      </c>
      <c r="G83" s="10" t="s">
        <v>1237</v>
      </c>
      <c r="H83" s="21">
        <f t="shared" si="23"/>
        <v>21.2</v>
      </c>
      <c r="I83">
        <f t="shared" si="24"/>
        <v>2.69</v>
      </c>
      <c r="J83">
        <f t="shared" si="25"/>
        <v>1E-8</v>
      </c>
      <c r="K83">
        <f t="shared" si="26"/>
        <v>2.6899999999999999E-8</v>
      </c>
      <c r="L83">
        <f t="shared" si="27"/>
        <v>2.0499999999999998</v>
      </c>
      <c r="M83">
        <f t="shared" si="32"/>
        <v>1E-8</v>
      </c>
      <c r="N83">
        <f t="shared" si="28"/>
        <v>2.0499999999999998E-8</v>
      </c>
      <c r="O83">
        <f t="shared" si="29"/>
        <v>3.43</v>
      </c>
      <c r="P83">
        <f t="shared" si="30"/>
        <v>1E-8</v>
      </c>
      <c r="Q83">
        <f t="shared" si="31"/>
        <v>3.4300000000000003E-8</v>
      </c>
    </row>
    <row r="84" spans="1:17" ht="27" customHeight="1">
      <c r="A84" s="25" t="str">
        <f>A83</f>
        <v>K492V</v>
      </c>
      <c r="B84" s="15" t="s">
        <v>299</v>
      </c>
      <c r="C84" s="8" t="s">
        <v>727</v>
      </c>
      <c r="D84" s="8" t="s">
        <v>531</v>
      </c>
      <c r="E84" s="8" t="s">
        <v>610</v>
      </c>
      <c r="F84" s="12">
        <v>36</v>
      </c>
      <c r="G84" s="30" t="str">
        <f>G83</f>
        <v>From saturation mutagenesis library; Rd2 mutant</v>
      </c>
      <c r="H84" s="21">
        <f t="shared" si="23"/>
        <v>27.3</v>
      </c>
      <c r="I84">
        <f t="shared" si="24"/>
        <v>2.0299999999999998</v>
      </c>
      <c r="J84">
        <f t="shared" si="25"/>
        <v>1E-8</v>
      </c>
      <c r="K84">
        <f t="shared" si="26"/>
        <v>2.03E-8</v>
      </c>
      <c r="L84">
        <f t="shared" si="27"/>
        <v>1.56</v>
      </c>
      <c r="M84">
        <f t="shared" si="32"/>
        <v>1E-8</v>
      </c>
      <c r="N84">
        <f t="shared" si="28"/>
        <v>1.5600000000000001E-8</v>
      </c>
      <c r="O84">
        <f t="shared" si="29"/>
        <v>2.57</v>
      </c>
      <c r="P84">
        <f t="shared" si="30"/>
        <v>1E-8</v>
      </c>
      <c r="Q84">
        <f t="shared" si="31"/>
        <v>2.5699999999999999E-8</v>
      </c>
    </row>
    <row r="85" spans="1:17" ht="21" customHeight="1">
      <c r="A85" s="24" t="s">
        <v>100</v>
      </c>
      <c r="B85" s="15" t="s">
        <v>300</v>
      </c>
      <c r="C85" s="8" t="s">
        <v>728</v>
      </c>
      <c r="D85" s="8" t="s">
        <v>685</v>
      </c>
      <c r="E85" s="8" t="s">
        <v>729</v>
      </c>
      <c r="F85" s="12">
        <v>36</v>
      </c>
      <c r="G85" s="10" t="s">
        <v>1237</v>
      </c>
      <c r="H85" s="21">
        <f t="shared" si="23"/>
        <v>16.2</v>
      </c>
      <c r="I85">
        <f t="shared" si="24"/>
        <v>4.95</v>
      </c>
      <c r="J85">
        <f t="shared" si="25"/>
        <v>1E-8</v>
      </c>
      <c r="K85">
        <f t="shared" si="26"/>
        <v>4.95E-8</v>
      </c>
      <c r="L85">
        <f t="shared" si="27"/>
        <v>3.89</v>
      </c>
      <c r="M85">
        <f t="shared" si="32"/>
        <v>1E-8</v>
      </c>
      <c r="N85">
        <f t="shared" si="28"/>
        <v>3.8900000000000004E-8</v>
      </c>
      <c r="O85">
        <f t="shared" si="29"/>
        <v>6.13</v>
      </c>
      <c r="P85">
        <f t="shared" si="30"/>
        <v>1E-8</v>
      </c>
      <c r="Q85">
        <f t="shared" si="31"/>
        <v>6.13E-8</v>
      </c>
    </row>
    <row r="86" spans="1:17" ht="21" customHeight="1">
      <c r="A86" s="25" t="str">
        <f>A85</f>
        <v>T493P</v>
      </c>
      <c r="B86" s="15" t="s">
        <v>301</v>
      </c>
      <c r="C86" s="8" t="s">
        <v>730</v>
      </c>
      <c r="D86" s="8" t="s">
        <v>731</v>
      </c>
      <c r="E86" s="8" t="s">
        <v>732</v>
      </c>
      <c r="F86" s="12">
        <v>36</v>
      </c>
      <c r="G86" s="30" t="str">
        <f>G85</f>
        <v>From saturation mutagenesis library; Rd2 mutant</v>
      </c>
      <c r="H86" s="21">
        <f t="shared" si="23"/>
        <v>16.8</v>
      </c>
      <c r="I86">
        <f t="shared" si="24"/>
        <v>3.75</v>
      </c>
      <c r="J86">
        <f t="shared" si="25"/>
        <v>1E-8</v>
      </c>
      <c r="K86">
        <f t="shared" si="26"/>
        <v>3.7499999999999998E-8</v>
      </c>
      <c r="L86">
        <f t="shared" si="27"/>
        <v>2.39</v>
      </c>
      <c r="M86">
        <f t="shared" si="32"/>
        <v>1E-8</v>
      </c>
      <c r="N86">
        <f t="shared" si="28"/>
        <v>2.3900000000000002E-8</v>
      </c>
      <c r="O86">
        <f t="shared" si="29"/>
        <v>5.5</v>
      </c>
      <c r="P86">
        <f t="shared" si="30"/>
        <v>1E-8</v>
      </c>
      <c r="Q86">
        <f t="shared" si="31"/>
        <v>5.5000000000000003E-8</v>
      </c>
    </row>
    <row r="87" spans="1:17" ht="22" customHeight="1">
      <c r="A87" s="24" t="s">
        <v>99</v>
      </c>
      <c r="B87" s="15" t="s">
        <v>302</v>
      </c>
      <c r="C87" s="8" t="s">
        <v>733</v>
      </c>
      <c r="D87" s="8" t="s">
        <v>734</v>
      </c>
      <c r="E87" s="8" t="s">
        <v>735</v>
      </c>
      <c r="F87" s="12">
        <v>36</v>
      </c>
      <c r="G87" s="10" t="s">
        <v>1237</v>
      </c>
      <c r="H87" s="21">
        <f t="shared" si="23"/>
        <v>15.7</v>
      </c>
      <c r="I87">
        <f t="shared" si="24"/>
        <v>5.37</v>
      </c>
      <c r="J87">
        <f t="shared" si="25"/>
        <v>1E-8</v>
      </c>
      <c r="K87">
        <f t="shared" si="26"/>
        <v>5.3700000000000004E-8</v>
      </c>
      <c r="L87">
        <f t="shared" si="27"/>
        <v>4.03</v>
      </c>
      <c r="M87">
        <f t="shared" si="32"/>
        <v>1E-8</v>
      </c>
      <c r="N87">
        <f t="shared" si="28"/>
        <v>4.0300000000000004E-8</v>
      </c>
      <c r="O87">
        <f t="shared" si="29"/>
        <v>6.91</v>
      </c>
      <c r="P87">
        <f t="shared" si="30"/>
        <v>1E-8</v>
      </c>
      <c r="Q87">
        <f t="shared" si="31"/>
        <v>6.9100000000000003E-8</v>
      </c>
    </row>
    <row r="88" spans="1:17" ht="22" customHeight="1">
      <c r="A88" s="25" t="str">
        <f>A87</f>
        <v>H497N</v>
      </c>
      <c r="B88" s="15" t="s">
        <v>303</v>
      </c>
      <c r="C88" s="8" t="s">
        <v>736</v>
      </c>
      <c r="D88" s="8" t="s">
        <v>737</v>
      </c>
      <c r="E88" s="8" t="s">
        <v>738</v>
      </c>
      <c r="F88" s="12">
        <v>36</v>
      </c>
      <c r="G88" s="30" t="str">
        <f>G87</f>
        <v>From saturation mutagenesis library; Rd2 mutant</v>
      </c>
      <c r="H88" s="21">
        <f t="shared" si="23"/>
        <v>15</v>
      </c>
      <c r="I88">
        <f t="shared" si="24"/>
        <v>3.25</v>
      </c>
      <c r="J88">
        <f t="shared" si="25"/>
        <v>1E-8</v>
      </c>
      <c r="K88">
        <f t="shared" si="26"/>
        <v>3.25E-8</v>
      </c>
      <c r="L88">
        <f t="shared" si="27"/>
        <v>2.4300000000000002</v>
      </c>
      <c r="M88">
        <f t="shared" si="32"/>
        <v>1E-8</v>
      </c>
      <c r="N88">
        <f t="shared" si="28"/>
        <v>2.4300000000000003E-8</v>
      </c>
      <c r="O88">
        <f t="shared" si="29"/>
        <v>4.2</v>
      </c>
      <c r="P88">
        <f t="shared" si="30"/>
        <v>1E-8</v>
      </c>
      <c r="Q88">
        <f t="shared" si="31"/>
        <v>4.2000000000000006E-8</v>
      </c>
    </row>
    <row r="89" spans="1:17" ht="28" customHeight="1">
      <c r="A89" s="7" t="s">
        <v>154</v>
      </c>
      <c r="B89" s="15" t="s">
        <v>304</v>
      </c>
      <c r="C89" s="8" t="s">
        <v>739</v>
      </c>
      <c r="D89" s="8" t="s">
        <v>740</v>
      </c>
      <c r="E89" s="8" t="s">
        <v>741</v>
      </c>
      <c r="F89" s="12">
        <v>36</v>
      </c>
      <c r="G89" s="9" t="s">
        <v>213</v>
      </c>
      <c r="H89" s="21">
        <f t="shared" si="23"/>
        <v>60.6</v>
      </c>
      <c r="I89">
        <f t="shared" si="24"/>
        <v>1.49</v>
      </c>
      <c r="J89">
        <f t="shared" si="25"/>
        <v>1.0000000000000001E-9</v>
      </c>
      <c r="K89">
        <f t="shared" si="26"/>
        <v>1.49E-9</v>
      </c>
      <c r="L89">
        <f t="shared" si="27"/>
        <v>8.81</v>
      </c>
      <c r="M89">
        <f t="shared" si="32"/>
        <v>1E-10</v>
      </c>
      <c r="N89">
        <f t="shared" si="28"/>
        <v>8.8100000000000006E-10</v>
      </c>
      <c r="O89">
        <f t="shared" si="29"/>
        <v>2.3199999999999998</v>
      </c>
      <c r="P89">
        <f t="shared" si="30"/>
        <v>1.0000000000000001E-9</v>
      </c>
      <c r="Q89">
        <f t="shared" si="31"/>
        <v>2.3199999999999998E-9</v>
      </c>
    </row>
    <row r="90" spans="1:17" ht="28" customHeight="1">
      <c r="A90" s="7" t="s">
        <v>136</v>
      </c>
      <c r="B90" s="15" t="s">
        <v>305</v>
      </c>
      <c r="C90" s="8" t="s">
        <v>742</v>
      </c>
      <c r="D90" s="8" t="s">
        <v>743</v>
      </c>
      <c r="E90" s="8" t="s">
        <v>744</v>
      </c>
      <c r="F90" s="12">
        <v>36</v>
      </c>
      <c r="G90" s="9" t="s">
        <v>213</v>
      </c>
      <c r="H90" s="21">
        <f t="shared" si="23"/>
        <v>64.3</v>
      </c>
      <c r="I90">
        <f t="shared" si="24"/>
        <v>3.57</v>
      </c>
      <c r="J90">
        <f t="shared" si="25"/>
        <v>1.0000000000000001E-9</v>
      </c>
      <c r="K90">
        <f t="shared" si="26"/>
        <v>3.5699999999999999E-9</v>
      </c>
      <c r="L90">
        <f t="shared" si="27"/>
        <v>2.57</v>
      </c>
      <c r="M90">
        <f t="shared" si="32"/>
        <v>1.0000000000000001E-9</v>
      </c>
      <c r="N90">
        <f t="shared" si="28"/>
        <v>2.57E-9</v>
      </c>
      <c r="O90">
        <f t="shared" si="29"/>
        <v>4.7699999999999996</v>
      </c>
      <c r="P90">
        <f t="shared" si="30"/>
        <v>1.0000000000000001E-9</v>
      </c>
      <c r="Q90">
        <f t="shared" si="31"/>
        <v>4.7699999999999999E-9</v>
      </c>
    </row>
    <row r="91" spans="1:17" ht="30" customHeight="1">
      <c r="A91" s="7" t="s">
        <v>148</v>
      </c>
      <c r="B91" s="15" t="s">
        <v>306</v>
      </c>
      <c r="C91" s="8" t="s">
        <v>745</v>
      </c>
      <c r="D91" s="8" t="s">
        <v>746</v>
      </c>
      <c r="E91" s="8" t="s">
        <v>747</v>
      </c>
      <c r="F91" s="12">
        <v>36</v>
      </c>
      <c r="G91" s="9" t="s">
        <v>213</v>
      </c>
      <c r="H91" s="21">
        <f t="shared" si="23"/>
        <v>48.9</v>
      </c>
      <c r="I91">
        <f t="shared" si="24"/>
        <v>1.86</v>
      </c>
      <c r="J91">
        <f t="shared" si="25"/>
        <v>1.0000000000000001E-9</v>
      </c>
      <c r="K91">
        <f t="shared" si="26"/>
        <v>1.8600000000000002E-9</v>
      </c>
      <c r="L91">
        <f t="shared" si="27"/>
        <v>1.1000000000000001</v>
      </c>
      <c r="M91">
        <f t="shared" si="32"/>
        <v>1.0000000000000001E-9</v>
      </c>
      <c r="N91">
        <f t="shared" si="28"/>
        <v>1.1000000000000001E-9</v>
      </c>
      <c r="O91">
        <f t="shared" si="29"/>
        <v>2.89</v>
      </c>
      <c r="P91">
        <f t="shared" si="30"/>
        <v>1.0000000000000001E-9</v>
      </c>
      <c r="Q91">
        <f t="shared" si="31"/>
        <v>2.8900000000000002E-9</v>
      </c>
    </row>
    <row r="92" spans="1:17" ht="17">
      <c r="A92" s="7" t="s">
        <v>45</v>
      </c>
      <c r="B92" s="15" t="s">
        <v>307</v>
      </c>
      <c r="C92" s="8" t="s">
        <v>748</v>
      </c>
      <c r="D92" s="8" t="s">
        <v>749</v>
      </c>
      <c r="E92" s="8" t="s">
        <v>749</v>
      </c>
      <c r="F92" s="12">
        <v>35</v>
      </c>
      <c r="G92" s="9" t="s">
        <v>214</v>
      </c>
      <c r="H92" s="21">
        <f t="shared" si="23"/>
        <v>52.7</v>
      </c>
      <c r="I92">
        <f t="shared" si="24"/>
        <v>3.75</v>
      </c>
      <c r="J92">
        <f t="shared" si="25"/>
        <v>1.0000000000000001E-9</v>
      </c>
      <c r="K92">
        <f t="shared" si="26"/>
        <v>3.7500000000000005E-9</v>
      </c>
      <c r="L92">
        <f t="shared" si="27"/>
        <v>2.63</v>
      </c>
      <c r="M92">
        <f t="shared" si="32"/>
        <v>1.0000000000000001E-9</v>
      </c>
      <c r="N92">
        <f t="shared" si="28"/>
        <v>2.6300000000000002E-9</v>
      </c>
      <c r="O92">
        <f t="shared" si="29"/>
        <v>2.63</v>
      </c>
      <c r="P92">
        <f t="shared" si="30"/>
        <v>1.0000000000000001E-9</v>
      </c>
      <c r="Q92">
        <f t="shared" si="31"/>
        <v>2.6300000000000002E-9</v>
      </c>
    </row>
    <row r="93" spans="1:17" ht="17">
      <c r="A93" s="7" t="s">
        <v>71</v>
      </c>
      <c r="B93" s="15" t="s">
        <v>308</v>
      </c>
      <c r="C93" s="8" t="s">
        <v>750</v>
      </c>
      <c r="D93" s="8" t="s">
        <v>751</v>
      </c>
      <c r="E93" s="8" t="s">
        <v>751</v>
      </c>
      <c r="F93" s="12">
        <v>36</v>
      </c>
      <c r="G93" s="9" t="s">
        <v>214</v>
      </c>
      <c r="H93" s="21">
        <f t="shared" si="23"/>
        <v>56.3</v>
      </c>
      <c r="I93">
        <f t="shared" si="24"/>
        <v>2.36</v>
      </c>
      <c r="J93">
        <f t="shared" si="25"/>
        <v>1.0000000000000001E-9</v>
      </c>
      <c r="K93">
        <f t="shared" si="26"/>
        <v>2.3600000000000001E-9</v>
      </c>
      <c r="L93">
        <f t="shared" si="27"/>
        <v>1.6</v>
      </c>
      <c r="M93">
        <f t="shared" si="32"/>
        <v>1.0000000000000001E-9</v>
      </c>
      <c r="N93">
        <f t="shared" si="28"/>
        <v>1.6000000000000003E-9</v>
      </c>
      <c r="O93">
        <f t="shared" si="29"/>
        <v>1.6</v>
      </c>
      <c r="P93">
        <f t="shared" si="30"/>
        <v>1.0000000000000001E-9</v>
      </c>
      <c r="Q93">
        <f t="shared" si="31"/>
        <v>1.6000000000000003E-9</v>
      </c>
    </row>
    <row r="94" spans="1:17" ht="17" customHeight="1">
      <c r="A94" s="24" t="s">
        <v>115</v>
      </c>
      <c r="B94" s="15" t="s">
        <v>309</v>
      </c>
      <c r="C94" s="8" t="s">
        <v>752</v>
      </c>
      <c r="D94" s="8" t="s">
        <v>753</v>
      </c>
      <c r="E94" s="8" t="s">
        <v>754</v>
      </c>
      <c r="F94" s="12">
        <v>36</v>
      </c>
      <c r="G94" s="10" t="s">
        <v>1237</v>
      </c>
      <c r="H94" s="21">
        <f t="shared" si="23"/>
        <v>32.6</v>
      </c>
      <c r="I94">
        <f t="shared" si="24"/>
        <v>1.36</v>
      </c>
      <c r="J94">
        <f t="shared" si="25"/>
        <v>1E-8</v>
      </c>
      <c r="K94">
        <f t="shared" si="26"/>
        <v>1.3600000000000001E-8</v>
      </c>
      <c r="L94">
        <f t="shared" si="27"/>
        <v>9.85</v>
      </c>
      <c r="M94">
        <f t="shared" si="32"/>
        <v>1.0000000000000001E-9</v>
      </c>
      <c r="N94">
        <f t="shared" si="28"/>
        <v>9.8500000000000005E-9</v>
      </c>
      <c r="O94">
        <f t="shared" si="29"/>
        <v>1.81</v>
      </c>
      <c r="P94">
        <f t="shared" si="30"/>
        <v>1E-8</v>
      </c>
      <c r="Q94">
        <f t="shared" si="31"/>
        <v>1.81E-8</v>
      </c>
    </row>
    <row r="95" spans="1:17" ht="48">
      <c r="A95" s="26" t="str">
        <f t="shared" ref="A95:A96" si="33">A94</f>
        <v>C556G</v>
      </c>
      <c r="B95" s="15" t="s">
        <v>310</v>
      </c>
      <c r="C95" s="8" t="s">
        <v>755</v>
      </c>
      <c r="D95" s="8" t="s">
        <v>756</v>
      </c>
      <c r="E95" s="8" t="s">
        <v>757</v>
      </c>
      <c r="F95" s="12">
        <v>36</v>
      </c>
      <c r="G95" s="29" t="str">
        <f t="shared" ref="G95:G96" si="34">G94</f>
        <v>From saturation mutagenesis library; Rd2 mutant</v>
      </c>
      <c r="H95" s="21">
        <f t="shared" si="23"/>
        <v>33.299999999999997</v>
      </c>
      <c r="I95">
        <f t="shared" si="24"/>
        <v>9.3699999999999992</v>
      </c>
      <c r="J95">
        <f t="shared" si="25"/>
        <v>1.0000000000000001E-9</v>
      </c>
      <c r="K95">
        <f t="shared" si="26"/>
        <v>9.3700000000000005E-9</v>
      </c>
      <c r="L95">
        <f t="shared" si="27"/>
        <v>6.41</v>
      </c>
      <c r="M95">
        <f t="shared" si="32"/>
        <v>1.0000000000000001E-9</v>
      </c>
      <c r="N95">
        <f t="shared" si="28"/>
        <v>6.4100000000000008E-9</v>
      </c>
      <c r="O95">
        <f t="shared" si="29"/>
        <v>1.3</v>
      </c>
      <c r="P95">
        <f t="shared" si="30"/>
        <v>1E-8</v>
      </c>
      <c r="Q95">
        <f t="shared" si="31"/>
        <v>1.3000000000000001E-8</v>
      </c>
    </row>
    <row r="96" spans="1:17" ht="48">
      <c r="A96" s="25" t="str">
        <f t="shared" si="33"/>
        <v>C556G</v>
      </c>
      <c r="B96" s="15" t="s">
        <v>311</v>
      </c>
      <c r="C96" s="8" t="s">
        <v>758</v>
      </c>
      <c r="D96" s="8" t="s">
        <v>759</v>
      </c>
      <c r="E96" s="8" t="s">
        <v>760</v>
      </c>
      <c r="F96" s="12">
        <v>36</v>
      </c>
      <c r="G96" s="30" t="str">
        <f t="shared" si="34"/>
        <v>From saturation mutagenesis library; Rd2 mutant</v>
      </c>
      <c r="H96" s="21">
        <f t="shared" si="23"/>
        <v>35.4</v>
      </c>
      <c r="I96">
        <f t="shared" si="24"/>
        <v>7.27</v>
      </c>
      <c r="J96">
        <f t="shared" si="25"/>
        <v>1.0000000000000001E-9</v>
      </c>
      <c r="K96">
        <f t="shared" si="26"/>
        <v>7.2699999999999999E-9</v>
      </c>
      <c r="L96">
        <f t="shared" si="27"/>
        <v>5.21</v>
      </c>
      <c r="M96">
        <f t="shared" si="32"/>
        <v>1.0000000000000001E-9</v>
      </c>
      <c r="N96">
        <f t="shared" si="28"/>
        <v>5.21E-9</v>
      </c>
      <c r="O96">
        <f t="shared" si="29"/>
        <v>9.7200000000000006</v>
      </c>
      <c r="P96">
        <f t="shared" si="30"/>
        <v>1.0000000000000001E-9</v>
      </c>
      <c r="Q96">
        <f t="shared" si="31"/>
        <v>9.720000000000002E-9</v>
      </c>
    </row>
    <row r="97" spans="1:17" ht="41" customHeight="1">
      <c r="A97" s="7" t="s">
        <v>104</v>
      </c>
      <c r="B97" s="15" t="s">
        <v>312</v>
      </c>
      <c r="C97" s="8" t="s">
        <v>761</v>
      </c>
      <c r="D97" s="8" t="s">
        <v>762</v>
      </c>
      <c r="E97" s="8" t="s">
        <v>643</v>
      </c>
      <c r="F97" s="12">
        <v>36</v>
      </c>
      <c r="G97" s="9" t="s">
        <v>1237</v>
      </c>
      <c r="H97" s="21">
        <f t="shared" si="23"/>
        <v>16.899999999999999</v>
      </c>
      <c r="I97">
        <f t="shared" si="24"/>
        <v>4.0999999999999996</v>
      </c>
      <c r="J97">
        <f t="shared" si="25"/>
        <v>1E-8</v>
      </c>
      <c r="K97">
        <f t="shared" si="26"/>
        <v>4.0999999999999997E-8</v>
      </c>
      <c r="L97">
        <f t="shared" si="27"/>
        <v>3.04</v>
      </c>
      <c r="M97">
        <f t="shared" si="32"/>
        <v>1E-8</v>
      </c>
      <c r="N97">
        <f t="shared" si="28"/>
        <v>3.0400000000000001E-8</v>
      </c>
      <c r="O97">
        <f t="shared" si="29"/>
        <v>5.34</v>
      </c>
      <c r="P97">
        <f t="shared" si="30"/>
        <v>1E-8</v>
      </c>
      <c r="Q97">
        <f t="shared" si="31"/>
        <v>5.3400000000000002E-8</v>
      </c>
    </row>
    <row r="98" spans="1:17" ht="29" customHeight="1">
      <c r="A98" s="7" t="s">
        <v>145</v>
      </c>
      <c r="B98" s="15" t="s">
        <v>245</v>
      </c>
      <c r="C98" s="8" t="s">
        <v>763</v>
      </c>
      <c r="D98" s="8" t="s">
        <v>559</v>
      </c>
      <c r="E98" s="8" t="s">
        <v>764</v>
      </c>
      <c r="F98" s="12">
        <v>36</v>
      </c>
      <c r="G98" s="9" t="s">
        <v>213</v>
      </c>
      <c r="H98" s="21">
        <f t="shared" si="23"/>
        <v>41.4</v>
      </c>
      <c r="I98">
        <f t="shared" si="24"/>
        <v>1.9</v>
      </c>
      <c r="J98">
        <f t="shared" si="25"/>
        <v>1.0000000000000001E-9</v>
      </c>
      <c r="K98">
        <f t="shared" si="26"/>
        <v>1.9000000000000001E-9</v>
      </c>
      <c r="L98">
        <f t="shared" si="27"/>
        <v>1.06</v>
      </c>
      <c r="M98">
        <f t="shared" si="32"/>
        <v>1.0000000000000001E-9</v>
      </c>
      <c r="N98">
        <f t="shared" si="28"/>
        <v>1.0600000000000001E-9</v>
      </c>
      <c r="O98">
        <f t="shared" si="29"/>
        <v>3.06</v>
      </c>
      <c r="P98">
        <f t="shared" si="30"/>
        <v>1.0000000000000001E-9</v>
      </c>
      <c r="Q98">
        <f t="shared" si="31"/>
        <v>3.0600000000000002E-9</v>
      </c>
    </row>
    <row r="99" spans="1:17" ht="17">
      <c r="A99" s="7" t="s">
        <v>62</v>
      </c>
      <c r="B99" s="15" t="s">
        <v>313</v>
      </c>
      <c r="C99" s="8" t="s">
        <v>524</v>
      </c>
      <c r="D99" s="8" t="s">
        <v>537</v>
      </c>
      <c r="E99" s="8" t="s">
        <v>537</v>
      </c>
      <c r="F99" s="12">
        <v>35</v>
      </c>
      <c r="G99" s="9" t="s">
        <v>214</v>
      </c>
      <c r="H99" s="21">
        <f t="shared" si="23"/>
        <v>43.8</v>
      </c>
      <c r="I99">
        <f t="shared" si="24"/>
        <v>2.65</v>
      </c>
      <c r="J99">
        <f t="shared" si="25"/>
        <v>1.0000000000000001E-9</v>
      </c>
      <c r="K99">
        <f t="shared" si="26"/>
        <v>2.6500000000000002E-9</v>
      </c>
      <c r="L99">
        <f t="shared" si="27"/>
        <v>1.73</v>
      </c>
      <c r="M99">
        <f t="shared" si="32"/>
        <v>1.0000000000000001E-9</v>
      </c>
      <c r="N99">
        <f t="shared" si="28"/>
        <v>1.73E-9</v>
      </c>
      <c r="O99">
        <f t="shared" si="29"/>
        <v>1.73</v>
      </c>
      <c r="P99">
        <f t="shared" si="30"/>
        <v>1.0000000000000001E-9</v>
      </c>
      <c r="Q99">
        <f t="shared" si="31"/>
        <v>1.73E-9</v>
      </c>
    </row>
    <row r="100" spans="1:17" ht="43" customHeight="1">
      <c r="A100" s="7" t="s">
        <v>123</v>
      </c>
      <c r="B100" s="15" t="s">
        <v>314</v>
      </c>
      <c r="C100" s="8" t="s">
        <v>765</v>
      </c>
      <c r="D100" s="8" t="s">
        <v>766</v>
      </c>
      <c r="E100" s="8" t="s">
        <v>767</v>
      </c>
      <c r="F100" s="12">
        <v>36</v>
      </c>
      <c r="G100" s="9" t="s">
        <v>1237</v>
      </c>
      <c r="H100" s="21">
        <f t="shared" si="23"/>
        <v>14.1</v>
      </c>
      <c r="I100">
        <f t="shared" si="24"/>
        <v>7.9</v>
      </c>
      <c r="J100">
        <f t="shared" si="25"/>
        <v>1.0000000000000001E-9</v>
      </c>
      <c r="K100">
        <f t="shared" si="26"/>
        <v>7.9000000000000013E-9</v>
      </c>
      <c r="L100">
        <f t="shared" si="27"/>
        <v>4.3899999999999997</v>
      </c>
      <c r="M100">
        <f t="shared" si="32"/>
        <v>1.0000000000000001E-9</v>
      </c>
      <c r="N100">
        <f t="shared" si="28"/>
        <v>4.3899999999999999E-9</v>
      </c>
      <c r="O100">
        <f t="shared" si="29"/>
        <v>1.29</v>
      </c>
      <c r="P100">
        <f t="shared" si="30"/>
        <v>1E-8</v>
      </c>
      <c r="Q100">
        <f t="shared" si="31"/>
        <v>1.2900000000000001E-8</v>
      </c>
    </row>
    <row r="101" spans="1:17" ht="17">
      <c r="A101" s="7" t="s">
        <v>56</v>
      </c>
      <c r="B101" s="15" t="s">
        <v>315</v>
      </c>
      <c r="C101" s="8" t="s">
        <v>539</v>
      </c>
      <c r="D101" s="8" t="s">
        <v>768</v>
      </c>
      <c r="E101" s="8" t="s">
        <v>768</v>
      </c>
      <c r="F101" s="11">
        <v>36</v>
      </c>
      <c r="G101" s="9" t="s">
        <v>214</v>
      </c>
      <c r="H101" s="21">
        <f t="shared" si="23"/>
        <v>54.1</v>
      </c>
      <c r="I101">
        <f t="shared" si="24"/>
        <v>2.84</v>
      </c>
      <c r="J101">
        <f t="shared" si="25"/>
        <v>1.0000000000000001E-9</v>
      </c>
      <c r="K101">
        <f t="shared" si="26"/>
        <v>2.8400000000000001E-9</v>
      </c>
      <c r="L101">
        <f t="shared" si="27"/>
        <v>1.94</v>
      </c>
      <c r="M101">
        <f t="shared" si="32"/>
        <v>1.0000000000000001E-9</v>
      </c>
      <c r="N101">
        <f t="shared" si="28"/>
        <v>1.9399999999999999E-9</v>
      </c>
      <c r="O101">
        <f t="shared" si="29"/>
        <v>1.94</v>
      </c>
      <c r="P101">
        <f t="shared" si="30"/>
        <v>1.0000000000000001E-9</v>
      </c>
      <c r="Q101">
        <f t="shared" si="31"/>
        <v>1.9399999999999999E-9</v>
      </c>
    </row>
    <row r="102" spans="1:17" ht="17">
      <c r="A102" s="7" t="s">
        <v>61</v>
      </c>
      <c r="B102" s="15" t="s">
        <v>316</v>
      </c>
      <c r="C102" s="8" t="s">
        <v>769</v>
      </c>
      <c r="D102" s="8" t="s">
        <v>571</v>
      </c>
      <c r="E102" s="8" t="s">
        <v>571</v>
      </c>
      <c r="F102" s="12">
        <v>36</v>
      </c>
      <c r="G102" s="9" t="s">
        <v>214</v>
      </c>
      <c r="H102" s="21">
        <f t="shared" si="23"/>
        <v>53.7</v>
      </c>
      <c r="I102">
        <f t="shared" si="24"/>
        <v>2.67</v>
      </c>
      <c r="J102">
        <f t="shared" si="25"/>
        <v>1.0000000000000001E-9</v>
      </c>
      <c r="K102">
        <f t="shared" si="26"/>
        <v>2.6700000000000001E-9</v>
      </c>
      <c r="L102">
        <f t="shared" si="27"/>
        <v>1.84</v>
      </c>
      <c r="M102">
        <f t="shared" si="32"/>
        <v>1.0000000000000001E-9</v>
      </c>
      <c r="N102">
        <f t="shared" si="28"/>
        <v>1.8400000000000003E-9</v>
      </c>
      <c r="O102">
        <f t="shared" si="29"/>
        <v>1.84</v>
      </c>
      <c r="P102">
        <f t="shared" si="30"/>
        <v>1.0000000000000001E-9</v>
      </c>
      <c r="Q102">
        <f t="shared" si="31"/>
        <v>1.8400000000000003E-9</v>
      </c>
    </row>
    <row r="103" spans="1:17" ht="17">
      <c r="A103" s="7" t="s">
        <v>65</v>
      </c>
      <c r="B103" s="15" t="s">
        <v>317</v>
      </c>
      <c r="C103" s="8" t="s">
        <v>770</v>
      </c>
      <c r="D103" s="8" t="s">
        <v>771</v>
      </c>
      <c r="E103" s="8" t="s">
        <v>771</v>
      </c>
      <c r="F103" s="12">
        <v>36</v>
      </c>
      <c r="G103" s="9" t="s">
        <v>214</v>
      </c>
      <c r="H103" s="21">
        <f t="shared" si="23"/>
        <v>52</v>
      </c>
      <c r="I103">
        <f t="shared" si="24"/>
        <v>2.5099999999999998</v>
      </c>
      <c r="J103">
        <f t="shared" si="25"/>
        <v>1.0000000000000001E-9</v>
      </c>
      <c r="K103">
        <f t="shared" si="26"/>
        <v>2.5099999999999998E-9</v>
      </c>
      <c r="L103">
        <f t="shared" si="27"/>
        <v>1.69</v>
      </c>
      <c r="M103">
        <f t="shared" si="32"/>
        <v>1.0000000000000001E-9</v>
      </c>
      <c r="N103">
        <f t="shared" si="28"/>
        <v>1.69E-9</v>
      </c>
      <c r="O103">
        <f t="shared" si="29"/>
        <v>1.69</v>
      </c>
      <c r="P103">
        <f t="shared" si="30"/>
        <v>1.0000000000000001E-9</v>
      </c>
      <c r="Q103">
        <f t="shared" si="31"/>
        <v>1.69E-9</v>
      </c>
    </row>
    <row r="104" spans="1:17" ht="17">
      <c r="A104" s="7" t="s">
        <v>59</v>
      </c>
      <c r="B104" s="15" t="s">
        <v>318</v>
      </c>
      <c r="C104" s="8" t="s">
        <v>575</v>
      </c>
      <c r="D104" s="8" t="s">
        <v>569</v>
      </c>
      <c r="E104" s="8" t="s">
        <v>569</v>
      </c>
      <c r="F104" s="12">
        <v>36</v>
      </c>
      <c r="G104" s="9" t="s">
        <v>214</v>
      </c>
      <c r="H104" s="21">
        <f t="shared" si="23"/>
        <v>48.7</v>
      </c>
      <c r="I104">
        <f t="shared" si="24"/>
        <v>2.72</v>
      </c>
      <c r="J104">
        <f t="shared" si="25"/>
        <v>1.0000000000000001E-9</v>
      </c>
      <c r="K104">
        <f t="shared" si="26"/>
        <v>2.7200000000000005E-9</v>
      </c>
      <c r="L104">
        <f t="shared" si="27"/>
        <v>1.82</v>
      </c>
      <c r="M104">
        <f t="shared" si="32"/>
        <v>1.0000000000000001E-9</v>
      </c>
      <c r="N104">
        <f t="shared" si="28"/>
        <v>1.8200000000000001E-9</v>
      </c>
      <c r="O104">
        <f t="shared" si="29"/>
        <v>1.82</v>
      </c>
      <c r="P104">
        <f t="shared" si="30"/>
        <v>1.0000000000000001E-9</v>
      </c>
      <c r="Q104">
        <f t="shared" si="31"/>
        <v>1.8200000000000001E-9</v>
      </c>
    </row>
    <row r="105" spans="1:17" ht="30" customHeight="1">
      <c r="A105" s="7" t="s">
        <v>14</v>
      </c>
      <c r="B105" s="15" t="s">
        <v>319</v>
      </c>
      <c r="C105" s="8" t="s">
        <v>772</v>
      </c>
      <c r="D105" s="8" t="s">
        <v>693</v>
      </c>
      <c r="E105" s="8" t="s">
        <v>693</v>
      </c>
      <c r="F105" s="12">
        <v>36</v>
      </c>
      <c r="G105" s="9" t="s">
        <v>1235</v>
      </c>
      <c r="H105" s="21">
        <f t="shared" si="23"/>
        <v>3.72</v>
      </c>
      <c r="I105">
        <f t="shared" si="24"/>
        <v>3.2</v>
      </c>
      <c r="J105">
        <f t="shared" si="25"/>
        <v>1E-8</v>
      </c>
      <c r="K105">
        <f t="shared" si="26"/>
        <v>3.2000000000000002E-8</v>
      </c>
      <c r="L105">
        <f t="shared" si="27"/>
        <v>1.9</v>
      </c>
      <c r="M105">
        <f t="shared" si="32"/>
        <v>1E-8</v>
      </c>
      <c r="N105">
        <f t="shared" si="28"/>
        <v>1.8999999999999998E-8</v>
      </c>
      <c r="O105">
        <f t="shared" si="29"/>
        <v>1.9</v>
      </c>
      <c r="P105">
        <f t="shared" si="30"/>
        <v>1E-8</v>
      </c>
      <c r="Q105">
        <f t="shared" si="31"/>
        <v>1.8999999999999998E-8</v>
      </c>
    </row>
    <row r="106" spans="1:17" ht="24" customHeight="1">
      <c r="A106" s="24" t="s">
        <v>129</v>
      </c>
      <c r="B106" s="15" t="s">
        <v>320</v>
      </c>
      <c r="C106" s="8" t="s">
        <v>773</v>
      </c>
      <c r="D106" s="8" t="s">
        <v>774</v>
      </c>
      <c r="E106" s="8" t="s">
        <v>775</v>
      </c>
      <c r="F106" s="12">
        <v>36</v>
      </c>
      <c r="G106" s="10" t="s">
        <v>1237</v>
      </c>
      <c r="H106" s="21">
        <f t="shared" si="23"/>
        <v>32.9</v>
      </c>
      <c r="I106">
        <f t="shared" si="24"/>
        <v>5.24</v>
      </c>
      <c r="J106">
        <f t="shared" si="25"/>
        <v>1.0000000000000001E-9</v>
      </c>
      <c r="K106">
        <f t="shared" si="26"/>
        <v>5.2400000000000009E-9</v>
      </c>
      <c r="L106">
        <f t="shared" si="27"/>
        <v>3.37</v>
      </c>
      <c r="M106">
        <f t="shared" si="32"/>
        <v>1.0000000000000001E-9</v>
      </c>
      <c r="N106">
        <f t="shared" si="28"/>
        <v>3.3700000000000001E-9</v>
      </c>
      <c r="O106">
        <f t="shared" si="29"/>
        <v>7.65</v>
      </c>
      <c r="P106">
        <f t="shared" si="30"/>
        <v>1.0000000000000001E-9</v>
      </c>
      <c r="Q106">
        <f t="shared" si="31"/>
        <v>7.6500000000000007E-9</v>
      </c>
    </row>
    <row r="107" spans="1:17" ht="24" customHeight="1">
      <c r="A107" s="25" t="str">
        <f>A106</f>
        <v>A573T</v>
      </c>
      <c r="B107" s="15" t="s">
        <v>321</v>
      </c>
      <c r="C107" s="8" t="s">
        <v>776</v>
      </c>
      <c r="D107" s="8" t="s">
        <v>777</v>
      </c>
      <c r="E107" s="8" t="s">
        <v>778</v>
      </c>
      <c r="F107" s="12">
        <v>36</v>
      </c>
      <c r="G107" s="30" t="str">
        <f>G106</f>
        <v>From saturation mutagenesis library; Rd2 mutant</v>
      </c>
      <c r="H107" s="21">
        <f t="shared" si="23"/>
        <v>34.799999999999997</v>
      </c>
      <c r="I107">
        <f t="shared" si="24"/>
        <v>4.82</v>
      </c>
      <c r="J107">
        <f t="shared" si="25"/>
        <v>1.0000000000000001E-9</v>
      </c>
      <c r="K107">
        <f t="shared" si="26"/>
        <v>4.8200000000000003E-9</v>
      </c>
      <c r="L107">
        <f t="shared" si="27"/>
        <v>3.25</v>
      </c>
      <c r="M107">
        <f t="shared" si="32"/>
        <v>1.0000000000000001E-9</v>
      </c>
      <c r="N107">
        <f t="shared" si="28"/>
        <v>3.2500000000000002E-9</v>
      </c>
      <c r="O107">
        <f t="shared" si="29"/>
        <v>6.77</v>
      </c>
      <c r="P107">
        <f t="shared" si="30"/>
        <v>1.0000000000000001E-9</v>
      </c>
      <c r="Q107">
        <f t="shared" si="31"/>
        <v>6.7700000000000004E-9</v>
      </c>
    </row>
    <row r="108" spans="1:17" ht="42" customHeight="1">
      <c r="A108" s="7" t="s">
        <v>119</v>
      </c>
      <c r="B108" s="15" t="s">
        <v>322</v>
      </c>
      <c r="C108" s="8" t="s">
        <v>718</v>
      </c>
      <c r="D108" s="8" t="s">
        <v>779</v>
      </c>
      <c r="E108" s="8" t="s">
        <v>780</v>
      </c>
      <c r="F108" s="12">
        <v>36</v>
      </c>
      <c r="G108" s="9" t="s">
        <v>1237</v>
      </c>
      <c r="H108" s="21">
        <f t="shared" si="23"/>
        <v>20.9</v>
      </c>
      <c r="I108">
        <f t="shared" si="24"/>
        <v>1.04</v>
      </c>
      <c r="J108">
        <f t="shared" si="25"/>
        <v>1E-8</v>
      </c>
      <c r="K108">
        <f t="shared" si="26"/>
        <v>1.04E-8</v>
      </c>
      <c r="L108">
        <f t="shared" si="27"/>
        <v>7.17</v>
      </c>
      <c r="M108">
        <f t="shared" si="32"/>
        <v>1.0000000000000001E-9</v>
      </c>
      <c r="N108">
        <f t="shared" si="28"/>
        <v>7.1700000000000007E-9</v>
      </c>
      <c r="O108">
        <f t="shared" si="29"/>
        <v>1.43</v>
      </c>
      <c r="P108">
        <f t="shared" si="30"/>
        <v>1E-8</v>
      </c>
      <c r="Q108">
        <f t="shared" si="31"/>
        <v>1.4299999999999999E-8</v>
      </c>
    </row>
    <row r="109" spans="1:17" ht="44" customHeight="1">
      <c r="A109" s="7" t="s">
        <v>121</v>
      </c>
      <c r="B109" s="15" t="s">
        <v>323</v>
      </c>
      <c r="C109" s="8" t="s">
        <v>781</v>
      </c>
      <c r="D109" s="8" t="s">
        <v>522</v>
      </c>
      <c r="E109" s="8" t="s">
        <v>757</v>
      </c>
      <c r="F109" s="12">
        <v>36</v>
      </c>
      <c r="G109" s="9" t="s">
        <v>1237</v>
      </c>
      <c r="H109" s="21">
        <f t="shared" si="23"/>
        <v>31.2</v>
      </c>
      <c r="I109">
        <f t="shared" si="24"/>
        <v>9.34</v>
      </c>
      <c r="J109">
        <f t="shared" si="25"/>
        <v>1.0000000000000001E-9</v>
      </c>
      <c r="K109">
        <f t="shared" si="26"/>
        <v>9.3400000000000012E-9</v>
      </c>
      <c r="L109">
        <f t="shared" si="27"/>
        <v>6.35</v>
      </c>
      <c r="M109">
        <f t="shared" si="32"/>
        <v>1.0000000000000001E-9</v>
      </c>
      <c r="N109">
        <f t="shared" si="28"/>
        <v>6.3499999999999998E-9</v>
      </c>
      <c r="O109">
        <f t="shared" si="29"/>
        <v>1.3</v>
      </c>
      <c r="P109">
        <f t="shared" si="30"/>
        <v>1E-8</v>
      </c>
      <c r="Q109">
        <f t="shared" si="31"/>
        <v>1.3000000000000001E-8</v>
      </c>
    </row>
    <row r="110" spans="1:17" ht="31" customHeight="1">
      <c r="A110" s="7" t="s">
        <v>135</v>
      </c>
      <c r="B110" s="15" t="s">
        <v>324</v>
      </c>
      <c r="C110" s="8" t="s">
        <v>782</v>
      </c>
      <c r="D110" s="8" t="s">
        <v>593</v>
      </c>
      <c r="E110" s="8" t="s">
        <v>783</v>
      </c>
      <c r="F110" s="12">
        <v>36</v>
      </c>
      <c r="G110" s="9" t="s">
        <v>213</v>
      </c>
      <c r="H110" s="21">
        <f t="shared" si="23"/>
        <v>35.5</v>
      </c>
      <c r="I110">
        <f t="shared" si="24"/>
        <v>3.72</v>
      </c>
      <c r="J110">
        <f t="shared" si="25"/>
        <v>1.0000000000000001E-9</v>
      </c>
      <c r="K110">
        <f t="shared" si="26"/>
        <v>3.7200000000000004E-9</v>
      </c>
      <c r="L110">
        <f t="shared" si="27"/>
        <v>2.4500000000000002</v>
      </c>
      <c r="M110">
        <f t="shared" si="32"/>
        <v>1.0000000000000001E-9</v>
      </c>
      <c r="N110">
        <f t="shared" si="28"/>
        <v>2.4500000000000004E-9</v>
      </c>
      <c r="O110">
        <f t="shared" si="29"/>
        <v>5.32</v>
      </c>
      <c r="P110">
        <f t="shared" si="30"/>
        <v>1.0000000000000001E-9</v>
      </c>
      <c r="Q110">
        <f t="shared" si="31"/>
        <v>5.3200000000000007E-9</v>
      </c>
    </row>
    <row r="111" spans="1:17" ht="17" customHeight="1">
      <c r="A111" s="24" t="s">
        <v>128</v>
      </c>
      <c r="B111" s="15" t="s">
        <v>325</v>
      </c>
      <c r="C111" s="8" t="s">
        <v>784</v>
      </c>
      <c r="D111" s="8" t="s">
        <v>785</v>
      </c>
      <c r="E111" s="8" t="s">
        <v>786</v>
      </c>
      <c r="F111" s="12">
        <v>36</v>
      </c>
      <c r="G111" s="10" t="s">
        <v>1237</v>
      </c>
      <c r="H111" s="21">
        <f t="shared" si="23"/>
        <v>22.8</v>
      </c>
      <c r="I111">
        <f t="shared" si="24"/>
        <v>6.37</v>
      </c>
      <c r="J111">
        <f t="shared" si="25"/>
        <v>1.0000000000000001E-9</v>
      </c>
      <c r="K111">
        <f t="shared" si="26"/>
        <v>6.3700000000000001E-9</v>
      </c>
      <c r="L111">
        <f t="shared" si="27"/>
        <v>4.12</v>
      </c>
      <c r="M111">
        <f t="shared" si="32"/>
        <v>1.0000000000000001E-9</v>
      </c>
      <c r="N111">
        <f t="shared" si="28"/>
        <v>4.1200000000000007E-9</v>
      </c>
      <c r="O111">
        <f t="shared" si="29"/>
        <v>9.26</v>
      </c>
      <c r="P111">
        <f t="shared" si="30"/>
        <v>1.0000000000000001E-9</v>
      </c>
      <c r="Q111">
        <f t="shared" si="31"/>
        <v>9.2599999999999999E-9</v>
      </c>
    </row>
    <row r="112" spans="1:17" ht="48">
      <c r="A112" s="26" t="str">
        <f t="shared" ref="A112:A113" si="35">A111</f>
        <v>F578I</v>
      </c>
      <c r="B112" s="15" t="s">
        <v>326</v>
      </c>
      <c r="C112" s="8" t="s">
        <v>787</v>
      </c>
      <c r="D112" s="8" t="s">
        <v>788</v>
      </c>
      <c r="E112" s="8" t="s">
        <v>789</v>
      </c>
      <c r="F112" s="12">
        <v>36</v>
      </c>
      <c r="G112" s="29" t="str">
        <f t="shared" ref="G112:G113" si="36">G111</f>
        <v>From saturation mutagenesis library; Rd2 mutant</v>
      </c>
      <c r="H112" s="21">
        <f t="shared" si="23"/>
        <v>22.7</v>
      </c>
      <c r="I112">
        <f t="shared" si="24"/>
        <v>5.82</v>
      </c>
      <c r="J112">
        <f t="shared" si="25"/>
        <v>1.0000000000000001E-9</v>
      </c>
      <c r="K112">
        <f t="shared" si="26"/>
        <v>5.820000000000001E-9</v>
      </c>
      <c r="L112">
        <f t="shared" si="27"/>
        <v>3.54</v>
      </c>
      <c r="M112">
        <f t="shared" si="32"/>
        <v>1.0000000000000001E-9</v>
      </c>
      <c r="N112">
        <f t="shared" si="28"/>
        <v>3.5400000000000002E-9</v>
      </c>
      <c r="O112">
        <f t="shared" si="29"/>
        <v>8.85</v>
      </c>
      <c r="P112">
        <f t="shared" si="30"/>
        <v>1.0000000000000001E-9</v>
      </c>
      <c r="Q112">
        <f t="shared" si="31"/>
        <v>8.8499999999999998E-9</v>
      </c>
    </row>
    <row r="113" spans="1:17" ht="48">
      <c r="A113" s="25" t="str">
        <f t="shared" si="35"/>
        <v>F578I</v>
      </c>
      <c r="B113" s="15" t="s">
        <v>327</v>
      </c>
      <c r="C113" s="8" t="s">
        <v>790</v>
      </c>
      <c r="D113" s="8" t="s">
        <v>791</v>
      </c>
      <c r="E113" s="8" t="s">
        <v>792</v>
      </c>
      <c r="F113" s="12">
        <v>36</v>
      </c>
      <c r="G113" s="30" t="str">
        <f t="shared" si="36"/>
        <v>From saturation mutagenesis library; Rd2 mutant</v>
      </c>
      <c r="H113" s="21">
        <f t="shared" si="23"/>
        <v>26.6</v>
      </c>
      <c r="I113">
        <f t="shared" si="24"/>
        <v>4.38</v>
      </c>
      <c r="J113">
        <f t="shared" si="25"/>
        <v>1.0000000000000001E-9</v>
      </c>
      <c r="K113">
        <f t="shared" si="26"/>
        <v>4.3800000000000002E-9</v>
      </c>
      <c r="L113">
        <f t="shared" si="27"/>
        <v>2.75</v>
      </c>
      <c r="M113">
        <f t="shared" si="32"/>
        <v>1.0000000000000001E-9</v>
      </c>
      <c r="N113">
        <f t="shared" si="28"/>
        <v>2.7500000000000002E-9</v>
      </c>
      <c r="O113">
        <f t="shared" si="29"/>
        <v>6.51</v>
      </c>
      <c r="P113">
        <f t="shared" si="30"/>
        <v>1.0000000000000001E-9</v>
      </c>
      <c r="Q113">
        <f t="shared" si="31"/>
        <v>6.5100000000000001E-9</v>
      </c>
    </row>
    <row r="114" spans="1:17" ht="17">
      <c r="A114" s="7" t="s">
        <v>87</v>
      </c>
      <c r="B114" s="15" t="s">
        <v>328</v>
      </c>
      <c r="C114" s="8" t="s">
        <v>793</v>
      </c>
      <c r="D114" s="8" t="s">
        <v>794</v>
      </c>
      <c r="E114" s="8" t="s">
        <v>794</v>
      </c>
      <c r="F114" s="12">
        <v>36</v>
      </c>
      <c r="G114" s="9" t="s">
        <v>214</v>
      </c>
      <c r="H114" s="21">
        <f t="shared" si="23"/>
        <v>51.3</v>
      </c>
      <c r="I114">
        <f t="shared" si="24"/>
        <v>1.28</v>
      </c>
      <c r="J114">
        <f t="shared" si="25"/>
        <v>1.0000000000000001E-9</v>
      </c>
      <c r="K114">
        <f t="shared" si="26"/>
        <v>1.2800000000000001E-9</v>
      </c>
      <c r="L114">
        <f t="shared" si="27"/>
        <v>7.43</v>
      </c>
      <c r="M114">
        <f t="shared" si="32"/>
        <v>1E-10</v>
      </c>
      <c r="N114">
        <f t="shared" si="28"/>
        <v>7.4300000000000002E-10</v>
      </c>
      <c r="O114">
        <f t="shared" si="29"/>
        <v>7.43</v>
      </c>
      <c r="P114">
        <f t="shared" si="30"/>
        <v>1E-10</v>
      </c>
      <c r="Q114">
        <f t="shared" si="31"/>
        <v>7.4300000000000002E-10</v>
      </c>
    </row>
    <row r="115" spans="1:17" ht="16" customHeight="1">
      <c r="A115" s="27" t="s">
        <v>4</v>
      </c>
      <c r="B115" s="15" t="s">
        <v>329</v>
      </c>
      <c r="C115" s="8" t="s">
        <v>795</v>
      </c>
      <c r="D115" s="8" t="s">
        <v>796</v>
      </c>
      <c r="E115" s="8" t="s">
        <v>797</v>
      </c>
      <c r="F115" s="12">
        <v>48</v>
      </c>
      <c r="G115" s="10" t="s">
        <v>213</v>
      </c>
      <c r="H115" s="21">
        <f t="shared" si="23"/>
        <v>49.4</v>
      </c>
      <c r="I115">
        <f t="shared" si="24"/>
        <v>3.33</v>
      </c>
      <c r="J115">
        <f t="shared" si="25"/>
        <v>1.0000000000000001E-9</v>
      </c>
      <c r="K115">
        <f t="shared" si="26"/>
        <v>3.3300000000000003E-9</v>
      </c>
      <c r="L115">
        <f t="shared" si="27"/>
        <v>2.4700000000000002</v>
      </c>
      <c r="M115">
        <f t="shared" si="32"/>
        <v>1.0000000000000001E-9</v>
      </c>
      <c r="N115">
        <f t="shared" si="28"/>
        <v>2.4700000000000004E-9</v>
      </c>
      <c r="O115">
        <f t="shared" si="29"/>
        <v>4.3499999999999996</v>
      </c>
      <c r="P115">
        <f t="shared" si="30"/>
        <v>1.0000000000000001E-9</v>
      </c>
      <c r="Q115">
        <f t="shared" si="31"/>
        <v>4.3500000000000001E-9</v>
      </c>
    </row>
    <row r="116" spans="1:17" ht="32">
      <c r="A116" s="28" t="str">
        <f>A115</f>
        <v>A599S, C639T</v>
      </c>
      <c r="B116" s="15" t="s">
        <v>330</v>
      </c>
      <c r="C116" s="8" t="s">
        <v>798</v>
      </c>
      <c r="D116" s="8" t="s">
        <v>561</v>
      </c>
      <c r="E116" s="8" t="s">
        <v>799</v>
      </c>
      <c r="F116" s="12">
        <v>36</v>
      </c>
      <c r="G116" s="30" t="str">
        <f>G115</f>
        <v>From saturation mutagenesis library</v>
      </c>
      <c r="H116" s="21">
        <f t="shared" si="23"/>
        <v>54.7</v>
      </c>
      <c r="I116">
        <f t="shared" si="24"/>
        <v>2.5299999999999998</v>
      </c>
      <c r="J116">
        <f t="shared" si="25"/>
        <v>1.0000000000000001E-9</v>
      </c>
      <c r="K116">
        <f t="shared" si="26"/>
        <v>2.5300000000000002E-9</v>
      </c>
      <c r="L116">
        <f t="shared" si="27"/>
        <v>1.61</v>
      </c>
      <c r="M116">
        <f t="shared" si="32"/>
        <v>1.0000000000000001E-9</v>
      </c>
      <c r="N116">
        <f t="shared" si="28"/>
        <v>1.6100000000000002E-9</v>
      </c>
      <c r="O116">
        <f t="shared" si="29"/>
        <v>3.71</v>
      </c>
      <c r="P116">
        <f t="shared" si="30"/>
        <v>1.0000000000000001E-9</v>
      </c>
      <c r="Q116">
        <f t="shared" si="31"/>
        <v>3.7100000000000002E-9</v>
      </c>
    </row>
    <row r="117" spans="1:17" ht="17">
      <c r="A117" s="7" t="s">
        <v>51</v>
      </c>
      <c r="B117" s="15" t="s">
        <v>331</v>
      </c>
      <c r="C117" s="8" t="s">
        <v>521</v>
      </c>
      <c r="D117" s="8" t="s">
        <v>800</v>
      </c>
      <c r="E117" s="8" t="s">
        <v>801</v>
      </c>
      <c r="F117" s="12">
        <v>45</v>
      </c>
      <c r="G117" s="9" t="s">
        <v>214</v>
      </c>
      <c r="H117" s="21">
        <f t="shared" si="23"/>
        <v>50.5</v>
      </c>
      <c r="I117">
        <f t="shared" si="24"/>
        <v>3.22</v>
      </c>
      <c r="J117">
        <f t="shared" si="25"/>
        <v>1.0000000000000001E-9</v>
      </c>
      <c r="K117">
        <f t="shared" si="26"/>
        <v>3.2200000000000005E-9</v>
      </c>
      <c r="L117">
        <f t="shared" si="27"/>
        <v>1.48</v>
      </c>
      <c r="M117">
        <f t="shared" si="32"/>
        <v>1.0000000000000001E-9</v>
      </c>
      <c r="N117">
        <f t="shared" si="28"/>
        <v>1.4800000000000001E-9</v>
      </c>
      <c r="O117">
        <f t="shared" si="29"/>
        <v>5.98</v>
      </c>
      <c r="P117">
        <f t="shared" si="30"/>
        <v>1.0000000000000001E-9</v>
      </c>
      <c r="Q117">
        <f t="shared" si="31"/>
        <v>5.9800000000000004E-9</v>
      </c>
    </row>
    <row r="118" spans="1:17" ht="17">
      <c r="A118" s="7" t="s">
        <v>77</v>
      </c>
      <c r="B118" s="15" t="s">
        <v>332</v>
      </c>
      <c r="C118" s="8" t="s">
        <v>802</v>
      </c>
      <c r="D118" s="8" t="s">
        <v>573</v>
      </c>
      <c r="E118" s="8" t="s">
        <v>573</v>
      </c>
      <c r="F118" s="12">
        <v>35</v>
      </c>
      <c r="G118" s="9" t="s">
        <v>214</v>
      </c>
      <c r="H118" s="21">
        <f t="shared" si="23"/>
        <v>99.8</v>
      </c>
      <c r="I118">
        <f t="shared" si="24"/>
        <v>2.2000000000000002</v>
      </c>
      <c r="J118">
        <f t="shared" si="25"/>
        <v>1.0000000000000001E-9</v>
      </c>
      <c r="K118">
        <f t="shared" si="26"/>
        <v>2.2000000000000003E-9</v>
      </c>
      <c r="L118">
        <f t="shared" si="27"/>
        <v>1.58</v>
      </c>
      <c r="M118">
        <f t="shared" si="32"/>
        <v>1.0000000000000001E-9</v>
      </c>
      <c r="N118">
        <f t="shared" si="28"/>
        <v>1.5800000000000001E-9</v>
      </c>
      <c r="O118">
        <f t="shared" si="29"/>
        <v>1.58</v>
      </c>
      <c r="P118">
        <f t="shared" si="30"/>
        <v>1.0000000000000001E-9</v>
      </c>
      <c r="Q118">
        <f t="shared" si="31"/>
        <v>1.5800000000000001E-9</v>
      </c>
    </row>
    <row r="119" spans="1:17" ht="17">
      <c r="A119" s="7" t="s">
        <v>46</v>
      </c>
      <c r="B119" s="15" t="s">
        <v>333</v>
      </c>
      <c r="C119" s="8" t="s">
        <v>803</v>
      </c>
      <c r="D119" s="8" t="s">
        <v>804</v>
      </c>
      <c r="E119" s="8" t="s">
        <v>804</v>
      </c>
      <c r="F119" s="12">
        <v>36</v>
      </c>
      <c r="G119" s="9" t="s">
        <v>214</v>
      </c>
      <c r="H119" s="21">
        <f t="shared" si="23"/>
        <v>20.8</v>
      </c>
      <c r="I119">
        <f t="shared" si="24"/>
        <v>3.68</v>
      </c>
      <c r="J119">
        <f t="shared" si="25"/>
        <v>1.0000000000000001E-9</v>
      </c>
      <c r="K119">
        <f t="shared" si="26"/>
        <v>3.6800000000000005E-9</v>
      </c>
      <c r="L119">
        <f t="shared" si="27"/>
        <v>2.11</v>
      </c>
      <c r="M119">
        <f t="shared" si="32"/>
        <v>1.0000000000000001E-9</v>
      </c>
      <c r="N119">
        <f t="shared" si="28"/>
        <v>2.11E-9</v>
      </c>
      <c r="O119">
        <f t="shared" si="29"/>
        <v>2.11</v>
      </c>
      <c r="P119">
        <f t="shared" si="30"/>
        <v>1.0000000000000001E-9</v>
      </c>
      <c r="Q119">
        <f t="shared" si="31"/>
        <v>2.11E-9</v>
      </c>
    </row>
    <row r="120" spans="1:17" ht="17">
      <c r="A120" s="7" t="s">
        <v>72</v>
      </c>
      <c r="B120" s="15" t="s">
        <v>334</v>
      </c>
      <c r="C120" s="8" t="s">
        <v>549</v>
      </c>
      <c r="D120" s="8" t="s">
        <v>805</v>
      </c>
      <c r="E120" s="8" t="s">
        <v>805</v>
      </c>
      <c r="F120" s="12">
        <v>36</v>
      </c>
      <c r="G120" s="9" t="s">
        <v>214</v>
      </c>
      <c r="H120" s="21">
        <f t="shared" si="23"/>
        <v>6.3</v>
      </c>
      <c r="I120">
        <f t="shared" si="24"/>
        <v>2.35</v>
      </c>
      <c r="J120">
        <f t="shared" si="25"/>
        <v>1.0000000000000001E-9</v>
      </c>
      <c r="K120">
        <f t="shared" si="26"/>
        <v>2.3500000000000004E-9</v>
      </c>
      <c r="L120">
        <f t="shared" si="27"/>
        <v>5.85</v>
      </c>
      <c r="M120">
        <f t="shared" si="32"/>
        <v>1E-10</v>
      </c>
      <c r="N120">
        <f t="shared" si="28"/>
        <v>5.8499999999999994E-10</v>
      </c>
      <c r="O120">
        <f t="shared" si="29"/>
        <v>5.85</v>
      </c>
      <c r="P120">
        <f t="shared" si="30"/>
        <v>1E-10</v>
      </c>
      <c r="Q120">
        <f t="shared" si="31"/>
        <v>5.8499999999999994E-10</v>
      </c>
    </row>
    <row r="121" spans="1:17" ht="17">
      <c r="A121" s="7" t="s">
        <v>40</v>
      </c>
      <c r="B121" s="15" t="s">
        <v>335</v>
      </c>
      <c r="C121" s="8" t="s">
        <v>806</v>
      </c>
      <c r="D121" s="8" t="s">
        <v>807</v>
      </c>
      <c r="E121" s="8" t="s">
        <v>807</v>
      </c>
      <c r="F121" s="12">
        <v>35</v>
      </c>
      <c r="G121" s="9" t="s">
        <v>214</v>
      </c>
      <c r="H121" s="21">
        <f t="shared" si="23"/>
        <v>63.5</v>
      </c>
      <c r="I121">
        <f t="shared" si="24"/>
        <v>4.0199999999999996</v>
      </c>
      <c r="J121">
        <f t="shared" si="25"/>
        <v>1.0000000000000001E-9</v>
      </c>
      <c r="K121">
        <f t="shared" si="26"/>
        <v>4.0199999999999998E-9</v>
      </c>
      <c r="L121">
        <f t="shared" si="27"/>
        <v>2.94</v>
      </c>
      <c r="M121">
        <f t="shared" si="32"/>
        <v>1.0000000000000001E-9</v>
      </c>
      <c r="N121">
        <f t="shared" si="28"/>
        <v>2.9400000000000002E-9</v>
      </c>
      <c r="O121">
        <f t="shared" si="29"/>
        <v>2.94</v>
      </c>
      <c r="P121">
        <f t="shared" si="30"/>
        <v>1.0000000000000001E-9</v>
      </c>
      <c r="Q121">
        <f t="shared" si="31"/>
        <v>2.9400000000000002E-9</v>
      </c>
    </row>
    <row r="122" spans="1:17" ht="24" customHeight="1">
      <c r="A122" s="27" t="s">
        <v>0</v>
      </c>
      <c r="B122" s="15" t="s">
        <v>336</v>
      </c>
      <c r="C122" s="8" t="s">
        <v>649</v>
      </c>
      <c r="D122" s="8" t="s">
        <v>808</v>
      </c>
      <c r="E122" s="8" t="s">
        <v>809</v>
      </c>
      <c r="F122" s="12">
        <v>48</v>
      </c>
      <c r="G122" s="10" t="s">
        <v>1237</v>
      </c>
      <c r="H122" s="21">
        <f t="shared" si="23"/>
        <v>31.3</v>
      </c>
      <c r="I122">
        <f t="shared" si="24"/>
        <v>4.78</v>
      </c>
      <c r="J122">
        <f t="shared" si="25"/>
        <v>1E-8</v>
      </c>
      <c r="K122">
        <f t="shared" si="26"/>
        <v>4.7800000000000005E-8</v>
      </c>
      <c r="L122">
        <f t="shared" si="27"/>
        <v>4.12</v>
      </c>
      <c r="M122">
        <f t="shared" si="32"/>
        <v>1E-8</v>
      </c>
      <c r="N122">
        <f t="shared" si="28"/>
        <v>4.1200000000000005E-8</v>
      </c>
      <c r="O122">
        <f t="shared" si="29"/>
        <v>5.46</v>
      </c>
      <c r="P122">
        <f t="shared" si="30"/>
        <v>1E-8</v>
      </c>
      <c r="Q122">
        <f t="shared" si="31"/>
        <v>5.4599999999999999E-8</v>
      </c>
    </row>
    <row r="123" spans="1:17" ht="24" customHeight="1">
      <c r="A123" s="28" t="str">
        <f>A122</f>
        <v>L622I, C639I</v>
      </c>
      <c r="B123" s="15" t="s">
        <v>274</v>
      </c>
      <c r="C123" s="8" t="s">
        <v>810</v>
      </c>
      <c r="D123" s="8" t="s">
        <v>811</v>
      </c>
      <c r="E123" s="8" t="s">
        <v>812</v>
      </c>
      <c r="F123" s="12">
        <v>36</v>
      </c>
      <c r="G123" s="30" t="str">
        <f>G122</f>
        <v>From saturation mutagenesis library; Rd2 mutant</v>
      </c>
      <c r="H123" s="21">
        <f t="shared" si="23"/>
        <v>42.9</v>
      </c>
      <c r="I123">
        <f t="shared" si="24"/>
        <v>3.7</v>
      </c>
      <c r="J123">
        <f t="shared" si="25"/>
        <v>1E-8</v>
      </c>
      <c r="K123">
        <f t="shared" si="26"/>
        <v>3.7E-8</v>
      </c>
      <c r="L123">
        <f t="shared" si="27"/>
        <v>3.06</v>
      </c>
      <c r="M123">
        <f t="shared" si="32"/>
        <v>1E-8</v>
      </c>
      <c r="N123">
        <f t="shared" si="28"/>
        <v>3.0600000000000003E-8</v>
      </c>
      <c r="O123">
        <f t="shared" si="29"/>
        <v>4.38</v>
      </c>
      <c r="P123">
        <f t="shared" si="30"/>
        <v>1E-8</v>
      </c>
      <c r="Q123">
        <f t="shared" si="31"/>
        <v>4.3800000000000002E-8</v>
      </c>
    </row>
    <row r="124" spans="1:17" ht="17">
      <c r="A124" s="7" t="s">
        <v>34</v>
      </c>
      <c r="B124" s="15" t="s">
        <v>337</v>
      </c>
      <c r="C124" s="8" t="s">
        <v>813</v>
      </c>
      <c r="D124" s="8" t="s">
        <v>665</v>
      </c>
      <c r="E124" s="8" t="s">
        <v>665</v>
      </c>
      <c r="F124" s="12">
        <v>36</v>
      </c>
      <c r="G124" s="9" t="s">
        <v>214</v>
      </c>
      <c r="H124" s="21">
        <f t="shared" si="23"/>
        <v>42.7</v>
      </c>
      <c r="I124">
        <f t="shared" si="24"/>
        <v>4.7300000000000004</v>
      </c>
      <c r="J124">
        <f t="shared" si="25"/>
        <v>1.0000000000000001E-9</v>
      </c>
      <c r="K124">
        <f t="shared" si="26"/>
        <v>4.7300000000000008E-9</v>
      </c>
      <c r="L124">
        <f t="shared" si="27"/>
        <v>3.35</v>
      </c>
      <c r="M124">
        <f t="shared" si="32"/>
        <v>1.0000000000000001E-9</v>
      </c>
      <c r="N124">
        <f t="shared" si="28"/>
        <v>3.3500000000000002E-9</v>
      </c>
      <c r="O124">
        <f t="shared" si="29"/>
        <v>3.35</v>
      </c>
      <c r="P124">
        <f t="shared" si="30"/>
        <v>1.0000000000000001E-9</v>
      </c>
      <c r="Q124">
        <f t="shared" si="31"/>
        <v>3.3500000000000002E-9</v>
      </c>
    </row>
    <row r="125" spans="1:17" ht="17">
      <c r="A125" s="7" t="s">
        <v>50</v>
      </c>
      <c r="B125" s="15" t="s">
        <v>338</v>
      </c>
      <c r="C125" s="8" t="s">
        <v>814</v>
      </c>
      <c r="D125" s="8" t="s">
        <v>815</v>
      </c>
      <c r="E125" s="8" t="s">
        <v>815</v>
      </c>
      <c r="F125" s="12">
        <v>36</v>
      </c>
      <c r="G125" s="9" t="s">
        <v>214</v>
      </c>
      <c r="H125" s="21">
        <f t="shared" si="23"/>
        <v>57.3</v>
      </c>
      <c r="I125">
        <f t="shared" si="24"/>
        <v>3.26</v>
      </c>
      <c r="J125">
        <f t="shared" si="25"/>
        <v>1.0000000000000001E-9</v>
      </c>
      <c r="K125">
        <f t="shared" si="26"/>
        <v>3.2599999999999999E-9</v>
      </c>
      <c r="L125">
        <f t="shared" si="27"/>
        <v>2.2799999999999998</v>
      </c>
      <c r="M125">
        <f t="shared" si="32"/>
        <v>1.0000000000000001E-9</v>
      </c>
      <c r="N125">
        <f t="shared" si="28"/>
        <v>2.28E-9</v>
      </c>
      <c r="O125">
        <f t="shared" si="29"/>
        <v>2.2799999999999998</v>
      </c>
      <c r="P125">
        <f t="shared" si="30"/>
        <v>1.0000000000000001E-9</v>
      </c>
      <c r="Q125">
        <f t="shared" si="31"/>
        <v>2.28E-9</v>
      </c>
    </row>
    <row r="126" spans="1:17" ht="17">
      <c r="A126" s="7" t="s">
        <v>66</v>
      </c>
      <c r="B126" s="15" t="s">
        <v>339</v>
      </c>
      <c r="C126" s="8" t="s">
        <v>816</v>
      </c>
      <c r="D126" s="8" t="s">
        <v>817</v>
      </c>
      <c r="E126" s="8" t="s">
        <v>817</v>
      </c>
      <c r="F126" s="12">
        <v>35</v>
      </c>
      <c r="G126" s="9" t="s">
        <v>214</v>
      </c>
      <c r="H126" s="21">
        <f t="shared" si="23"/>
        <v>50.7</v>
      </c>
      <c r="I126">
        <f t="shared" si="24"/>
        <v>2.48</v>
      </c>
      <c r="J126">
        <f t="shared" si="25"/>
        <v>1.0000000000000001E-9</v>
      </c>
      <c r="K126">
        <f t="shared" si="26"/>
        <v>2.4800000000000001E-9</v>
      </c>
      <c r="L126">
        <f t="shared" si="27"/>
        <v>1.59</v>
      </c>
      <c r="M126">
        <f t="shared" si="32"/>
        <v>1.0000000000000001E-9</v>
      </c>
      <c r="N126">
        <f t="shared" si="28"/>
        <v>1.5900000000000001E-9</v>
      </c>
      <c r="O126">
        <f t="shared" si="29"/>
        <v>1.59</v>
      </c>
      <c r="P126">
        <f t="shared" si="30"/>
        <v>1.0000000000000001E-9</v>
      </c>
      <c r="Q126">
        <f t="shared" si="31"/>
        <v>1.5900000000000001E-9</v>
      </c>
    </row>
    <row r="127" spans="1:17" ht="30" customHeight="1">
      <c r="A127" s="7" t="s">
        <v>146</v>
      </c>
      <c r="B127" s="15" t="s">
        <v>340</v>
      </c>
      <c r="C127" s="8" t="s">
        <v>587</v>
      </c>
      <c r="D127" s="8" t="s">
        <v>818</v>
      </c>
      <c r="E127" s="8" t="s">
        <v>819</v>
      </c>
      <c r="F127" s="12">
        <v>36</v>
      </c>
      <c r="G127" s="9" t="s">
        <v>213</v>
      </c>
      <c r="H127" s="21">
        <f t="shared" si="23"/>
        <v>42.3</v>
      </c>
      <c r="I127">
        <f t="shared" si="24"/>
        <v>1.87</v>
      </c>
      <c r="J127">
        <f t="shared" si="25"/>
        <v>1.0000000000000001E-9</v>
      </c>
      <c r="K127">
        <f t="shared" si="26"/>
        <v>1.8700000000000004E-9</v>
      </c>
      <c r="L127">
        <f t="shared" si="27"/>
        <v>1.1200000000000001</v>
      </c>
      <c r="M127">
        <f t="shared" si="32"/>
        <v>1.0000000000000001E-9</v>
      </c>
      <c r="N127">
        <f t="shared" si="28"/>
        <v>1.1200000000000003E-9</v>
      </c>
      <c r="O127">
        <f t="shared" si="29"/>
        <v>2.9</v>
      </c>
      <c r="P127">
        <f t="shared" si="30"/>
        <v>1.0000000000000001E-9</v>
      </c>
      <c r="Q127">
        <f t="shared" si="31"/>
        <v>2.8999999999999999E-9</v>
      </c>
    </row>
    <row r="128" spans="1:17" ht="17">
      <c r="A128" s="7" t="s">
        <v>63</v>
      </c>
      <c r="B128" s="15" t="s">
        <v>341</v>
      </c>
      <c r="C128" s="8" t="s">
        <v>820</v>
      </c>
      <c r="D128" s="8" t="s">
        <v>537</v>
      </c>
      <c r="E128" s="8" t="s">
        <v>537</v>
      </c>
      <c r="F128" s="12">
        <v>36</v>
      </c>
      <c r="G128" s="9" t="s">
        <v>214</v>
      </c>
      <c r="H128" s="21">
        <f t="shared" si="23"/>
        <v>52.8</v>
      </c>
      <c r="I128">
        <f t="shared" si="24"/>
        <v>2.54</v>
      </c>
      <c r="J128">
        <f t="shared" si="25"/>
        <v>1.0000000000000001E-9</v>
      </c>
      <c r="K128">
        <f t="shared" si="26"/>
        <v>2.5400000000000003E-9</v>
      </c>
      <c r="L128">
        <f t="shared" si="27"/>
        <v>1.73</v>
      </c>
      <c r="M128">
        <f t="shared" si="32"/>
        <v>1.0000000000000001E-9</v>
      </c>
      <c r="N128">
        <f t="shared" si="28"/>
        <v>1.73E-9</v>
      </c>
      <c r="O128">
        <f t="shared" si="29"/>
        <v>1.73</v>
      </c>
      <c r="P128">
        <f t="shared" si="30"/>
        <v>1.0000000000000001E-9</v>
      </c>
      <c r="Q128">
        <f t="shared" si="31"/>
        <v>1.73E-9</v>
      </c>
    </row>
    <row r="129" spans="1:17" ht="17">
      <c r="A129" s="7" t="s">
        <v>55</v>
      </c>
      <c r="B129" s="15" t="s">
        <v>342</v>
      </c>
      <c r="C129" s="8" t="s">
        <v>819</v>
      </c>
      <c r="D129" s="8" t="s">
        <v>588</v>
      </c>
      <c r="E129" s="8" t="s">
        <v>821</v>
      </c>
      <c r="F129" s="12">
        <v>48</v>
      </c>
      <c r="G129" s="9" t="s">
        <v>214</v>
      </c>
      <c r="H129" s="21">
        <f t="shared" si="23"/>
        <v>67.599999999999994</v>
      </c>
      <c r="I129">
        <f t="shared" si="24"/>
        <v>2.9</v>
      </c>
      <c r="J129">
        <f t="shared" si="25"/>
        <v>1.0000000000000001E-9</v>
      </c>
      <c r="K129">
        <f t="shared" si="26"/>
        <v>2.8999999999999999E-9</v>
      </c>
      <c r="L129">
        <f t="shared" si="27"/>
        <v>1.1599999999999999</v>
      </c>
      <c r="M129">
        <f t="shared" si="32"/>
        <v>1.0000000000000001E-9</v>
      </c>
      <c r="N129">
        <f t="shared" si="28"/>
        <v>1.1599999999999999E-9</v>
      </c>
      <c r="O129">
        <f t="shared" si="29"/>
        <v>5.88</v>
      </c>
      <c r="P129">
        <f t="shared" si="30"/>
        <v>1.0000000000000001E-9</v>
      </c>
      <c r="Q129">
        <f t="shared" si="31"/>
        <v>5.8800000000000004E-9</v>
      </c>
    </row>
    <row r="130" spans="1:17" ht="28" customHeight="1">
      <c r="A130" s="7" t="s">
        <v>8</v>
      </c>
      <c r="B130" s="15" t="s">
        <v>343</v>
      </c>
      <c r="C130" s="8" t="s">
        <v>822</v>
      </c>
      <c r="D130" s="8" t="s">
        <v>823</v>
      </c>
      <c r="E130" s="8" t="s">
        <v>824</v>
      </c>
      <c r="F130" s="12">
        <v>45</v>
      </c>
      <c r="G130" s="9" t="s">
        <v>1235</v>
      </c>
      <c r="H130" s="21">
        <f t="shared" si="23"/>
        <v>4.26</v>
      </c>
      <c r="I130">
        <f t="shared" si="24"/>
        <v>2.4700000000000002</v>
      </c>
      <c r="J130">
        <f t="shared" si="25"/>
        <v>9.9999999999999995E-8</v>
      </c>
      <c r="K130">
        <f t="shared" si="26"/>
        <v>2.4700000000000003E-7</v>
      </c>
      <c r="L130">
        <f t="shared" si="27"/>
        <v>1.54</v>
      </c>
      <c r="M130">
        <f t="shared" si="32"/>
        <v>9.9999999999999995E-8</v>
      </c>
      <c r="N130">
        <f t="shared" si="28"/>
        <v>1.54E-7</v>
      </c>
      <c r="O130">
        <f t="shared" si="29"/>
        <v>3.71</v>
      </c>
      <c r="P130">
        <f t="shared" si="30"/>
        <v>9.9999999999999995E-8</v>
      </c>
      <c r="Q130">
        <f t="shared" si="31"/>
        <v>3.7099999999999997E-7</v>
      </c>
    </row>
    <row r="131" spans="1:17" ht="29" customHeight="1">
      <c r="A131" s="7" t="s">
        <v>27</v>
      </c>
      <c r="B131" s="15" t="s">
        <v>344</v>
      </c>
      <c r="C131" s="8" t="s">
        <v>825</v>
      </c>
      <c r="D131" s="8" t="s">
        <v>539</v>
      </c>
      <c r="E131" s="8" t="s">
        <v>539</v>
      </c>
      <c r="F131" s="12">
        <v>36</v>
      </c>
      <c r="G131" s="9" t="s">
        <v>1235</v>
      </c>
      <c r="H131" s="21">
        <f t="shared" ref="H131:H194" si="37">VALUE(LEFT(B131,LEN(B131)-3))</f>
        <v>5.62</v>
      </c>
      <c r="I131">
        <f t="shared" ref="I131:I194" si="38">VALUE(LEFT(C131,4))</f>
        <v>6.6</v>
      </c>
      <c r="J131">
        <f t="shared" ref="J131:J194" si="39">10^(VALUE(RIGHT(C131,LEN(C131)-7)))</f>
        <v>1.0000000000000001E-9</v>
      </c>
      <c r="K131">
        <f t="shared" ref="K131:K194" si="40">I131*J131</f>
        <v>6.6000000000000004E-9</v>
      </c>
      <c r="L131">
        <f t="shared" ref="L131:L194" si="41">VALUE(LEFT(D131,4))</f>
        <v>2.84</v>
      </c>
      <c r="M131">
        <f t="shared" si="32"/>
        <v>1.0000000000000001E-9</v>
      </c>
      <c r="N131">
        <f t="shared" ref="N131:N194" si="42">L131*M131</f>
        <v>2.8400000000000001E-9</v>
      </c>
      <c r="O131">
        <f t="shared" ref="O131:O194" si="43">VALUE(LEFT(E131,4))</f>
        <v>2.84</v>
      </c>
      <c r="P131">
        <f t="shared" ref="P131:P194" si="44">10^(VALUE(RIGHT(E131,LEN(E131)-7)))</f>
        <v>1.0000000000000001E-9</v>
      </c>
      <c r="Q131">
        <f t="shared" ref="Q131:Q194" si="45">O131*P131</f>
        <v>2.8400000000000001E-9</v>
      </c>
    </row>
    <row r="132" spans="1:17" ht="17">
      <c r="A132" s="7" t="s">
        <v>88</v>
      </c>
      <c r="B132" s="15" t="s">
        <v>345</v>
      </c>
      <c r="C132" s="8" t="s">
        <v>826</v>
      </c>
      <c r="D132" s="8" t="s">
        <v>827</v>
      </c>
      <c r="E132" s="8" t="s">
        <v>827</v>
      </c>
      <c r="F132" s="12">
        <v>36</v>
      </c>
      <c r="G132" s="9" t="s">
        <v>214</v>
      </c>
      <c r="H132" s="21">
        <f t="shared" si="37"/>
        <v>4.51</v>
      </c>
      <c r="I132">
        <f t="shared" si="38"/>
        <v>1.05</v>
      </c>
      <c r="J132">
        <f t="shared" si="39"/>
        <v>1.0000000000000001E-9</v>
      </c>
      <c r="K132">
        <f t="shared" si="40"/>
        <v>1.0500000000000001E-9</v>
      </c>
      <c r="L132">
        <f t="shared" si="41"/>
        <v>6</v>
      </c>
      <c r="M132">
        <f t="shared" si="32"/>
        <v>9.9999999999999994E-12</v>
      </c>
      <c r="N132">
        <f t="shared" si="42"/>
        <v>6E-11</v>
      </c>
      <c r="O132">
        <f t="shared" si="43"/>
        <v>6</v>
      </c>
      <c r="P132">
        <f t="shared" si="44"/>
        <v>9.9999999999999994E-12</v>
      </c>
      <c r="Q132">
        <f t="shared" si="45"/>
        <v>6E-11</v>
      </c>
    </row>
    <row r="133" spans="1:17" ht="40" customHeight="1">
      <c r="A133" s="24" t="s">
        <v>25</v>
      </c>
      <c r="B133" s="15" t="s">
        <v>346</v>
      </c>
      <c r="C133" s="8" t="s">
        <v>828</v>
      </c>
      <c r="D133" s="8" t="s">
        <v>829</v>
      </c>
      <c r="E133" s="8" t="s">
        <v>829</v>
      </c>
      <c r="F133" s="12">
        <v>36</v>
      </c>
      <c r="G133" s="9" t="s">
        <v>1235</v>
      </c>
      <c r="H133" s="21">
        <f t="shared" si="37"/>
        <v>30</v>
      </c>
      <c r="I133">
        <f t="shared" si="38"/>
        <v>7.47</v>
      </c>
      <c r="J133">
        <f t="shared" si="39"/>
        <v>1.0000000000000001E-9</v>
      </c>
      <c r="K133">
        <f t="shared" si="40"/>
        <v>7.4700000000000001E-9</v>
      </c>
      <c r="L133">
        <f t="shared" si="41"/>
        <v>5.27</v>
      </c>
      <c r="M133">
        <f t="shared" si="32"/>
        <v>1.0000000000000001E-9</v>
      </c>
      <c r="N133">
        <f t="shared" si="42"/>
        <v>5.2700000000000002E-9</v>
      </c>
      <c r="O133">
        <f t="shared" si="43"/>
        <v>5.27</v>
      </c>
      <c r="P133">
        <f t="shared" si="44"/>
        <v>1.0000000000000001E-9</v>
      </c>
      <c r="Q133">
        <f t="shared" si="45"/>
        <v>5.2700000000000002E-9</v>
      </c>
    </row>
    <row r="134" spans="1:17" ht="40" customHeight="1">
      <c r="A134" s="25" t="str">
        <f>A133</f>
        <v>L640G</v>
      </c>
      <c r="B134" s="15" t="s">
        <v>347</v>
      </c>
      <c r="C134" s="8" t="s">
        <v>830</v>
      </c>
      <c r="D134" s="8" t="s">
        <v>831</v>
      </c>
      <c r="E134" s="8" t="s">
        <v>703</v>
      </c>
      <c r="F134" s="12">
        <v>36</v>
      </c>
      <c r="G134" s="9" t="s">
        <v>1236</v>
      </c>
      <c r="H134" s="21">
        <f t="shared" si="37"/>
        <v>38.799999999999997</v>
      </c>
      <c r="I134">
        <f t="shared" si="38"/>
        <v>5.25</v>
      </c>
      <c r="J134">
        <f t="shared" si="39"/>
        <v>1.0000000000000001E-9</v>
      </c>
      <c r="K134">
        <f t="shared" si="40"/>
        <v>5.2500000000000007E-9</v>
      </c>
      <c r="L134">
        <f t="shared" si="41"/>
        <v>3.67</v>
      </c>
      <c r="M134">
        <f t="shared" ref="M134:M197" si="46">10^(VALUE(RIGHT(D134,LEN(D134)-7)))</f>
        <v>1.0000000000000001E-9</v>
      </c>
      <c r="N134">
        <f t="shared" si="42"/>
        <v>3.6700000000000004E-9</v>
      </c>
      <c r="O134">
        <f t="shared" si="43"/>
        <v>7.16</v>
      </c>
      <c r="P134">
        <f t="shared" si="44"/>
        <v>1.0000000000000001E-9</v>
      </c>
      <c r="Q134">
        <f t="shared" si="45"/>
        <v>7.1600000000000009E-9</v>
      </c>
    </row>
    <row r="135" spans="1:17" ht="17">
      <c r="A135" s="7" t="s">
        <v>82</v>
      </c>
      <c r="B135" s="15" t="s">
        <v>348</v>
      </c>
      <c r="C135" s="8" t="s">
        <v>832</v>
      </c>
      <c r="D135" s="8" t="s">
        <v>833</v>
      </c>
      <c r="E135" s="8" t="s">
        <v>833</v>
      </c>
      <c r="F135" s="12">
        <v>35</v>
      </c>
      <c r="G135" s="9" t="s">
        <v>214</v>
      </c>
      <c r="H135" s="21">
        <f t="shared" si="37"/>
        <v>5.98</v>
      </c>
      <c r="I135">
        <f t="shared" si="38"/>
        <v>1.75</v>
      </c>
      <c r="J135">
        <f t="shared" si="39"/>
        <v>1.0000000000000001E-9</v>
      </c>
      <c r="K135">
        <f t="shared" si="40"/>
        <v>1.7500000000000002E-9</v>
      </c>
      <c r="L135">
        <f t="shared" si="41"/>
        <v>2.92</v>
      </c>
      <c r="M135">
        <f t="shared" si="46"/>
        <v>1E-10</v>
      </c>
      <c r="N135">
        <f t="shared" si="42"/>
        <v>2.9200000000000003E-10</v>
      </c>
      <c r="O135">
        <f t="shared" si="43"/>
        <v>2.92</v>
      </c>
      <c r="P135">
        <f t="shared" si="44"/>
        <v>1E-10</v>
      </c>
      <c r="Q135">
        <f t="shared" si="45"/>
        <v>2.9200000000000003E-10</v>
      </c>
    </row>
    <row r="136" spans="1:17" ht="29" customHeight="1">
      <c r="A136" s="7" t="s">
        <v>20</v>
      </c>
      <c r="B136" s="15" t="s">
        <v>349</v>
      </c>
      <c r="C136" s="8" t="s">
        <v>534</v>
      </c>
      <c r="D136" s="8" t="s">
        <v>834</v>
      </c>
      <c r="E136" s="8" t="s">
        <v>719</v>
      </c>
      <c r="F136" s="12">
        <v>47</v>
      </c>
      <c r="G136" s="9" t="s">
        <v>1235</v>
      </c>
      <c r="H136" s="21">
        <f t="shared" si="37"/>
        <v>19.7</v>
      </c>
      <c r="I136">
        <f t="shared" si="38"/>
        <v>1.1000000000000001</v>
      </c>
      <c r="J136">
        <f t="shared" si="39"/>
        <v>1E-8</v>
      </c>
      <c r="K136">
        <f t="shared" si="40"/>
        <v>1.1000000000000001E-8</v>
      </c>
      <c r="L136">
        <f t="shared" si="41"/>
        <v>5.52</v>
      </c>
      <c r="M136">
        <f t="shared" si="46"/>
        <v>1.0000000000000001E-9</v>
      </c>
      <c r="N136">
        <f t="shared" si="42"/>
        <v>5.52E-9</v>
      </c>
      <c r="O136">
        <f t="shared" si="43"/>
        <v>1.91</v>
      </c>
      <c r="P136">
        <f t="shared" si="44"/>
        <v>1E-8</v>
      </c>
      <c r="Q136">
        <f t="shared" si="45"/>
        <v>1.9099999999999999E-8</v>
      </c>
    </row>
    <row r="137" spans="1:17" ht="17">
      <c r="A137" s="7" t="s">
        <v>75</v>
      </c>
      <c r="B137" s="15" t="s">
        <v>350</v>
      </c>
      <c r="C137" s="8" t="s">
        <v>835</v>
      </c>
      <c r="D137" s="8" t="s">
        <v>836</v>
      </c>
      <c r="E137" s="8" t="s">
        <v>836</v>
      </c>
      <c r="F137" s="12">
        <v>36</v>
      </c>
      <c r="G137" s="9" t="s">
        <v>214</v>
      </c>
      <c r="H137" s="21">
        <f t="shared" si="37"/>
        <v>51.6</v>
      </c>
      <c r="I137">
        <f t="shared" si="38"/>
        <v>2.25</v>
      </c>
      <c r="J137">
        <f t="shared" si="39"/>
        <v>1.0000000000000001E-9</v>
      </c>
      <c r="K137">
        <f t="shared" si="40"/>
        <v>2.2500000000000003E-9</v>
      </c>
      <c r="L137">
        <f t="shared" si="41"/>
        <v>1.51</v>
      </c>
      <c r="M137">
        <f t="shared" si="46"/>
        <v>1.0000000000000001E-9</v>
      </c>
      <c r="N137">
        <f t="shared" si="42"/>
        <v>1.5100000000000002E-9</v>
      </c>
      <c r="O137">
        <f t="shared" si="43"/>
        <v>1.51</v>
      </c>
      <c r="P137">
        <f t="shared" si="44"/>
        <v>1.0000000000000001E-9</v>
      </c>
      <c r="Q137">
        <f t="shared" si="45"/>
        <v>1.5100000000000002E-9</v>
      </c>
    </row>
    <row r="138" spans="1:17" ht="29" customHeight="1">
      <c r="A138" s="7" t="s">
        <v>28</v>
      </c>
      <c r="B138" s="15" t="s">
        <v>351</v>
      </c>
      <c r="C138" s="8" t="s">
        <v>792</v>
      </c>
      <c r="D138" s="8" t="s">
        <v>837</v>
      </c>
      <c r="E138" s="8" t="s">
        <v>838</v>
      </c>
      <c r="F138" s="12">
        <v>46</v>
      </c>
      <c r="G138" s="9" t="s">
        <v>1235</v>
      </c>
      <c r="H138" s="21">
        <f t="shared" si="37"/>
        <v>59.3</v>
      </c>
      <c r="I138">
        <f t="shared" si="38"/>
        <v>6.51</v>
      </c>
      <c r="J138">
        <f t="shared" si="39"/>
        <v>1.0000000000000001E-9</v>
      </c>
      <c r="K138">
        <f t="shared" si="40"/>
        <v>6.5100000000000001E-9</v>
      </c>
      <c r="L138">
        <f t="shared" si="41"/>
        <v>3.85</v>
      </c>
      <c r="M138">
        <f t="shared" si="46"/>
        <v>1.0000000000000001E-9</v>
      </c>
      <c r="N138">
        <f t="shared" si="42"/>
        <v>3.8500000000000006E-9</v>
      </c>
      <c r="O138">
        <f t="shared" si="43"/>
        <v>1.01</v>
      </c>
      <c r="P138">
        <f t="shared" si="44"/>
        <v>1E-8</v>
      </c>
      <c r="Q138">
        <f t="shared" si="45"/>
        <v>1.0100000000000001E-8</v>
      </c>
    </row>
    <row r="139" spans="1:17" ht="17">
      <c r="A139" s="7" t="s">
        <v>60</v>
      </c>
      <c r="B139" s="15" t="s">
        <v>352</v>
      </c>
      <c r="C139" s="8" t="s">
        <v>839</v>
      </c>
      <c r="D139" s="8" t="s">
        <v>840</v>
      </c>
      <c r="E139" s="8" t="s">
        <v>840</v>
      </c>
      <c r="F139" s="12">
        <v>36</v>
      </c>
      <c r="G139" s="9" t="s">
        <v>214</v>
      </c>
      <c r="H139" s="21">
        <f t="shared" si="37"/>
        <v>37.4</v>
      </c>
      <c r="I139">
        <f t="shared" si="38"/>
        <v>2.69</v>
      </c>
      <c r="J139">
        <f t="shared" si="39"/>
        <v>1.0000000000000001E-9</v>
      </c>
      <c r="K139">
        <f t="shared" si="40"/>
        <v>2.69E-9</v>
      </c>
      <c r="L139">
        <f t="shared" si="41"/>
        <v>1.68</v>
      </c>
      <c r="M139">
        <f t="shared" si="46"/>
        <v>1.0000000000000001E-9</v>
      </c>
      <c r="N139">
        <f t="shared" si="42"/>
        <v>1.68E-9</v>
      </c>
      <c r="O139">
        <f t="shared" si="43"/>
        <v>1.68</v>
      </c>
      <c r="P139">
        <f t="shared" si="44"/>
        <v>1.0000000000000001E-9</v>
      </c>
      <c r="Q139">
        <f t="shared" si="45"/>
        <v>1.68E-9</v>
      </c>
    </row>
    <row r="140" spans="1:17" ht="17">
      <c r="A140" s="7" t="s">
        <v>69</v>
      </c>
      <c r="B140" s="15" t="s">
        <v>353</v>
      </c>
      <c r="C140" s="8" t="s">
        <v>841</v>
      </c>
      <c r="D140" s="8" t="s">
        <v>842</v>
      </c>
      <c r="E140" s="8" t="s">
        <v>842</v>
      </c>
      <c r="F140" s="12">
        <v>35</v>
      </c>
      <c r="G140" s="9" t="s">
        <v>214</v>
      </c>
      <c r="H140" s="21">
        <f t="shared" si="37"/>
        <v>3.34</v>
      </c>
      <c r="I140">
        <f t="shared" si="38"/>
        <v>2.42</v>
      </c>
      <c r="J140">
        <f t="shared" si="39"/>
        <v>1.0000000000000001E-9</v>
      </c>
      <c r="K140">
        <f t="shared" si="40"/>
        <v>2.4199999999999999E-9</v>
      </c>
      <c r="L140">
        <f t="shared" si="41"/>
        <v>8.52</v>
      </c>
      <c r="M140">
        <f t="shared" si="46"/>
        <v>1E-10</v>
      </c>
      <c r="N140">
        <f t="shared" si="42"/>
        <v>8.5199999999999995E-10</v>
      </c>
      <c r="O140">
        <f t="shared" si="43"/>
        <v>8.52</v>
      </c>
      <c r="P140">
        <f t="shared" si="44"/>
        <v>1E-10</v>
      </c>
      <c r="Q140">
        <f t="shared" si="45"/>
        <v>8.5199999999999995E-10</v>
      </c>
    </row>
    <row r="141" spans="1:17" ht="17">
      <c r="A141" s="7" t="s">
        <v>89</v>
      </c>
      <c r="B141" s="15" t="s">
        <v>354</v>
      </c>
      <c r="C141" s="8" t="s">
        <v>843</v>
      </c>
      <c r="D141" s="8" t="s">
        <v>844</v>
      </c>
      <c r="E141" s="8" t="s">
        <v>844</v>
      </c>
      <c r="F141" s="12">
        <v>36</v>
      </c>
      <c r="G141" s="9" t="s">
        <v>214</v>
      </c>
      <c r="H141" s="21">
        <f t="shared" si="37"/>
        <v>7.31</v>
      </c>
      <c r="I141">
        <f t="shared" si="38"/>
        <v>5.92</v>
      </c>
      <c r="J141">
        <f t="shared" si="39"/>
        <v>1E-10</v>
      </c>
      <c r="K141">
        <f t="shared" si="40"/>
        <v>5.9200000000000002E-10</v>
      </c>
      <c r="L141">
        <f t="shared" si="41"/>
        <v>1.47</v>
      </c>
      <c r="M141">
        <f t="shared" si="46"/>
        <v>1E-10</v>
      </c>
      <c r="N141">
        <f t="shared" si="42"/>
        <v>1.4700000000000001E-10</v>
      </c>
      <c r="O141">
        <f t="shared" si="43"/>
        <v>1.47</v>
      </c>
      <c r="P141">
        <f t="shared" si="44"/>
        <v>1E-10</v>
      </c>
      <c r="Q141">
        <f t="shared" si="45"/>
        <v>1.4700000000000001E-10</v>
      </c>
    </row>
    <row r="142" spans="1:17" ht="17">
      <c r="A142" s="7" t="s">
        <v>29</v>
      </c>
      <c r="B142" s="15" t="s">
        <v>355</v>
      </c>
      <c r="C142" s="8" t="s">
        <v>845</v>
      </c>
      <c r="D142" s="8" t="s">
        <v>750</v>
      </c>
      <c r="E142" s="8" t="s">
        <v>716</v>
      </c>
      <c r="F142" s="12">
        <v>48</v>
      </c>
      <c r="G142" s="9" t="s">
        <v>214</v>
      </c>
      <c r="H142" s="21">
        <f t="shared" si="37"/>
        <v>12.1</v>
      </c>
      <c r="I142">
        <f t="shared" si="38"/>
        <v>6.21</v>
      </c>
      <c r="J142">
        <f t="shared" si="39"/>
        <v>1.0000000000000001E-9</v>
      </c>
      <c r="K142">
        <f t="shared" si="40"/>
        <v>6.2100000000000007E-9</v>
      </c>
      <c r="L142">
        <f t="shared" si="41"/>
        <v>2.36</v>
      </c>
      <c r="M142">
        <f t="shared" si="46"/>
        <v>1.0000000000000001E-9</v>
      </c>
      <c r="N142">
        <f t="shared" si="42"/>
        <v>2.3600000000000001E-9</v>
      </c>
      <c r="O142">
        <f t="shared" si="43"/>
        <v>1.1299999999999999</v>
      </c>
      <c r="P142">
        <f t="shared" si="44"/>
        <v>1E-8</v>
      </c>
      <c r="Q142">
        <f t="shared" si="45"/>
        <v>1.1299999999999999E-8</v>
      </c>
    </row>
    <row r="143" spans="1:17" ht="29" customHeight="1">
      <c r="A143" s="7" t="s">
        <v>18</v>
      </c>
      <c r="B143" s="15" t="s">
        <v>356</v>
      </c>
      <c r="C143" s="8" t="s">
        <v>617</v>
      </c>
      <c r="D143" s="8" t="s">
        <v>846</v>
      </c>
      <c r="E143" s="8" t="s">
        <v>731</v>
      </c>
      <c r="F143" s="12">
        <v>21</v>
      </c>
      <c r="G143" s="9" t="s">
        <v>1235</v>
      </c>
      <c r="H143" s="21">
        <f t="shared" si="37"/>
        <v>69.099999999999994</v>
      </c>
      <c r="I143">
        <f t="shared" si="38"/>
        <v>1.52</v>
      </c>
      <c r="J143">
        <f t="shared" si="39"/>
        <v>1E-8</v>
      </c>
      <c r="K143">
        <f t="shared" si="40"/>
        <v>1.52E-8</v>
      </c>
      <c r="L143">
        <f t="shared" si="41"/>
        <v>8.75</v>
      </c>
      <c r="M143">
        <f t="shared" si="46"/>
        <v>1.0000000000000001E-9</v>
      </c>
      <c r="N143">
        <f t="shared" si="42"/>
        <v>8.7500000000000006E-9</v>
      </c>
      <c r="O143">
        <f t="shared" si="43"/>
        <v>2.39</v>
      </c>
      <c r="P143">
        <f t="shared" si="44"/>
        <v>1E-8</v>
      </c>
      <c r="Q143">
        <f t="shared" si="45"/>
        <v>2.3900000000000002E-8</v>
      </c>
    </row>
    <row r="144" spans="1:17" ht="17">
      <c r="A144" s="7" t="s">
        <v>74</v>
      </c>
      <c r="B144" s="15" t="s">
        <v>357</v>
      </c>
      <c r="C144" s="8" t="s">
        <v>835</v>
      </c>
      <c r="D144" s="8" t="s">
        <v>847</v>
      </c>
      <c r="E144" s="8" t="s">
        <v>847</v>
      </c>
      <c r="F144" s="12">
        <v>36</v>
      </c>
      <c r="G144" s="9" t="s">
        <v>214</v>
      </c>
      <c r="H144" s="21">
        <f t="shared" si="37"/>
        <v>3.46</v>
      </c>
      <c r="I144">
        <f t="shared" si="38"/>
        <v>2.25</v>
      </c>
      <c r="J144">
        <f t="shared" si="39"/>
        <v>1.0000000000000001E-9</v>
      </c>
      <c r="K144">
        <f t="shared" si="40"/>
        <v>2.2500000000000003E-9</v>
      </c>
      <c r="L144">
        <f t="shared" si="41"/>
        <v>3.74</v>
      </c>
      <c r="M144">
        <f t="shared" si="46"/>
        <v>1E-10</v>
      </c>
      <c r="N144">
        <f t="shared" si="42"/>
        <v>3.7400000000000005E-10</v>
      </c>
      <c r="O144">
        <f t="shared" si="43"/>
        <v>3.74</v>
      </c>
      <c r="P144">
        <f t="shared" si="44"/>
        <v>1E-10</v>
      </c>
      <c r="Q144">
        <f t="shared" si="45"/>
        <v>3.7400000000000005E-10</v>
      </c>
    </row>
    <row r="145" spans="1:17" ht="17">
      <c r="A145" s="7" t="s">
        <v>38</v>
      </c>
      <c r="B145" s="15" t="s">
        <v>358</v>
      </c>
      <c r="C145" s="8" t="s">
        <v>848</v>
      </c>
      <c r="D145" s="8" t="s">
        <v>849</v>
      </c>
      <c r="E145" s="8" t="s">
        <v>849</v>
      </c>
      <c r="F145" s="12">
        <v>36</v>
      </c>
      <c r="G145" s="9" t="s">
        <v>214</v>
      </c>
      <c r="H145" s="21">
        <f t="shared" si="37"/>
        <v>22.3</v>
      </c>
      <c r="I145">
        <f t="shared" si="38"/>
        <v>4.42</v>
      </c>
      <c r="J145">
        <f t="shared" si="39"/>
        <v>1.0000000000000001E-9</v>
      </c>
      <c r="K145">
        <f t="shared" si="40"/>
        <v>4.42E-9</v>
      </c>
      <c r="L145">
        <f t="shared" si="41"/>
        <v>2.78</v>
      </c>
      <c r="M145">
        <f t="shared" si="46"/>
        <v>1.0000000000000001E-9</v>
      </c>
      <c r="N145">
        <f t="shared" si="42"/>
        <v>2.7799999999999999E-9</v>
      </c>
      <c r="O145">
        <f t="shared" si="43"/>
        <v>2.78</v>
      </c>
      <c r="P145">
        <f t="shared" si="44"/>
        <v>1.0000000000000001E-9</v>
      </c>
      <c r="Q145">
        <f t="shared" si="45"/>
        <v>2.7799999999999999E-9</v>
      </c>
    </row>
    <row r="146" spans="1:17" ht="17">
      <c r="A146" s="7" t="s">
        <v>81</v>
      </c>
      <c r="B146" s="15" t="s">
        <v>359</v>
      </c>
      <c r="C146" s="8" t="s">
        <v>850</v>
      </c>
      <c r="D146" s="8" t="s">
        <v>851</v>
      </c>
      <c r="E146" s="8" t="s">
        <v>851</v>
      </c>
      <c r="F146" s="12">
        <v>35</v>
      </c>
      <c r="G146" s="9" t="s">
        <v>214</v>
      </c>
      <c r="H146" s="21">
        <f t="shared" si="37"/>
        <v>30.2</v>
      </c>
      <c r="I146">
        <f t="shared" si="38"/>
        <v>1.8</v>
      </c>
      <c r="J146">
        <f t="shared" si="39"/>
        <v>1.0000000000000001E-9</v>
      </c>
      <c r="K146">
        <f t="shared" si="40"/>
        <v>1.8000000000000002E-9</v>
      </c>
      <c r="L146">
        <f t="shared" si="41"/>
        <v>9.99</v>
      </c>
      <c r="M146">
        <f t="shared" si="46"/>
        <v>1E-10</v>
      </c>
      <c r="N146">
        <f t="shared" si="42"/>
        <v>9.9899999999999996E-10</v>
      </c>
      <c r="O146">
        <f t="shared" si="43"/>
        <v>9.99</v>
      </c>
      <c r="P146">
        <f t="shared" si="44"/>
        <v>1E-10</v>
      </c>
      <c r="Q146">
        <f t="shared" si="45"/>
        <v>9.9899999999999996E-10</v>
      </c>
    </row>
    <row r="147" spans="1:17" ht="17">
      <c r="A147" s="7" t="s">
        <v>42</v>
      </c>
      <c r="B147" s="15" t="s">
        <v>360</v>
      </c>
      <c r="C147" s="8" t="s">
        <v>852</v>
      </c>
      <c r="D147" s="8" t="s">
        <v>853</v>
      </c>
      <c r="E147" s="8" t="s">
        <v>853</v>
      </c>
      <c r="F147" s="12">
        <v>35</v>
      </c>
      <c r="G147" s="9" t="s">
        <v>214</v>
      </c>
      <c r="H147" s="21">
        <f t="shared" si="37"/>
        <v>46.1</v>
      </c>
      <c r="I147">
        <f t="shared" si="38"/>
        <v>3.88</v>
      </c>
      <c r="J147">
        <f t="shared" si="39"/>
        <v>1.0000000000000001E-9</v>
      </c>
      <c r="K147">
        <f t="shared" si="40"/>
        <v>3.8799999999999998E-9</v>
      </c>
      <c r="L147">
        <f t="shared" si="41"/>
        <v>2.73</v>
      </c>
      <c r="M147">
        <f t="shared" si="46"/>
        <v>1.0000000000000001E-9</v>
      </c>
      <c r="N147">
        <f t="shared" si="42"/>
        <v>2.7300000000000003E-9</v>
      </c>
      <c r="O147">
        <f t="shared" si="43"/>
        <v>2.73</v>
      </c>
      <c r="P147">
        <f t="shared" si="44"/>
        <v>1.0000000000000001E-9</v>
      </c>
      <c r="Q147">
        <f t="shared" si="45"/>
        <v>2.7300000000000003E-9</v>
      </c>
    </row>
    <row r="148" spans="1:17" ht="17" customHeight="1">
      <c r="A148" s="24" t="s">
        <v>150</v>
      </c>
      <c r="B148" s="15" t="s">
        <v>361</v>
      </c>
      <c r="C148" s="8" t="s">
        <v>854</v>
      </c>
      <c r="D148" s="8" t="s">
        <v>855</v>
      </c>
      <c r="E148" s="8" t="s">
        <v>856</v>
      </c>
      <c r="F148" s="12">
        <v>24</v>
      </c>
      <c r="G148" s="10" t="s">
        <v>213</v>
      </c>
      <c r="H148" s="21">
        <f t="shared" si="37"/>
        <v>58.5</v>
      </c>
      <c r="I148">
        <f t="shared" si="38"/>
        <v>1.62</v>
      </c>
      <c r="J148">
        <f t="shared" si="39"/>
        <v>1.0000000000000001E-9</v>
      </c>
      <c r="K148">
        <f t="shared" si="40"/>
        <v>1.6200000000000002E-9</v>
      </c>
      <c r="L148">
        <f t="shared" si="41"/>
        <v>9.06</v>
      </c>
      <c r="M148">
        <f t="shared" si="46"/>
        <v>1E-10</v>
      </c>
      <c r="N148">
        <f t="shared" si="42"/>
        <v>9.0600000000000008E-10</v>
      </c>
      <c r="O148">
        <f t="shared" si="43"/>
        <v>2.64</v>
      </c>
      <c r="P148">
        <f t="shared" si="44"/>
        <v>1.0000000000000001E-9</v>
      </c>
      <c r="Q148">
        <f t="shared" si="45"/>
        <v>2.6400000000000004E-9</v>
      </c>
    </row>
    <row r="149" spans="1:17" ht="32">
      <c r="A149" s="25" t="str">
        <f>A148</f>
        <v>F652G</v>
      </c>
      <c r="B149" s="15" t="s">
        <v>362</v>
      </c>
      <c r="C149" s="8" t="s">
        <v>662</v>
      </c>
      <c r="D149" s="8" t="s">
        <v>548</v>
      </c>
      <c r="E149" s="8" t="s">
        <v>857</v>
      </c>
      <c r="F149" s="12">
        <v>23</v>
      </c>
      <c r="G149" s="30" t="str">
        <f>G148</f>
        <v>From saturation mutagenesis library</v>
      </c>
      <c r="H149" s="21">
        <f t="shared" si="37"/>
        <v>56</v>
      </c>
      <c r="I149">
        <f t="shared" si="38"/>
        <v>1.29</v>
      </c>
      <c r="J149">
        <f t="shared" si="39"/>
        <v>1.0000000000000001E-9</v>
      </c>
      <c r="K149">
        <f t="shared" si="40"/>
        <v>1.2900000000000001E-9</v>
      </c>
      <c r="L149">
        <f t="shared" si="41"/>
        <v>6.33</v>
      </c>
      <c r="M149">
        <f t="shared" si="46"/>
        <v>1E-10</v>
      </c>
      <c r="N149">
        <f t="shared" si="42"/>
        <v>6.3299999999999999E-10</v>
      </c>
      <c r="O149">
        <f t="shared" si="43"/>
        <v>2.27</v>
      </c>
      <c r="P149">
        <f t="shared" si="44"/>
        <v>1.0000000000000001E-9</v>
      </c>
      <c r="Q149">
        <f t="shared" si="45"/>
        <v>2.2700000000000002E-9</v>
      </c>
    </row>
    <row r="150" spans="1:17" ht="28" customHeight="1">
      <c r="A150" s="7" t="s">
        <v>17</v>
      </c>
      <c r="B150" s="15" t="s">
        <v>363</v>
      </c>
      <c r="C150" s="8" t="s">
        <v>710</v>
      </c>
      <c r="D150" s="8" t="s">
        <v>858</v>
      </c>
      <c r="E150" s="8" t="s">
        <v>858</v>
      </c>
      <c r="F150" s="12">
        <v>36</v>
      </c>
      <c r="G150" s="9" t="s">
        <v>1235</v>
      </c>
      <c r="H150" s="21">
        <f t="shared" si="37"/>
        <v>2.4500000000000002</v>
      </c>
      <c r="I150">
        <f t="shared" si="38"/>
        <v>1.62</v>
      </c>
      <c r="J150">
        <f t="shared" si="39"/>
        <v>1E-8</v>
      </c>
      <c r="K150">
        <f t="shared" si="40"/>
        <v>1.6200000000000003E-8</v>
      </c>
      <c r="L150">
        <f t="shared" si="41"/>
        <v>7</v>
      </c>
      <c r="M150">
        <f t="shared" si="46"/>
        <v>1.0000000000000001E-9</v>
      </c>
      <c r="N150">
        <f t="shared" si="42"/>
        <v>7.0000000000000006E-9</v>
      </c>
      <c r="O150">
        <f t="shared" si="43"/>
        <v>7</v>
      </c>
      <c r="P150">
        <f t="shared" si="44"/>
        <v>1.0000000000000001E-9</v>
      </c>
      <c r="Q150">
        <f t="shared" si="45"/>
        <v>7.0000000000000006E-9</v>
      </c>
    </row>
    <row r="151" spans="1:17" ht="17">
      <c r="A151" s="7" t="s">
        <v>53</v>
      </c>
      <c r="B151" s="15" t="s">
        <v>364</v>
      </c>
      <c r="C151" s="8" t="s">
        <v>859</v>
      </c>
      <c r="D151" s="8" t="s">
        <v>860</v>
      </c>
      <c r="E151" s="8" t="s">
        <v>860</v>
      </c>
      <c r="F151" s="12">
        <v>35</v>
      </c>
      <c r="G151" s="9" t="s">
        <v>214</v>
      </c>
      <c r="H151" s="21">
        <f t="shared" si="37"/>
        <v>26.1</v>
      </c>
      <c r="I151">
        <f t="shared" si="38"/>
        <v>3.08</v>
      </c>
      <c r="J151">
        <f t="shared" si="39"/>
        <v>1.0000000000000001E-9</v>
      </c>
      <c r="K151">
        <f t="shared" si="40"/>
        <v>3.0800000000000001E-9</v>
      </c>
      <c r="L151">
        <f t="shared" si="41"/>
        <v>1.83</v>
      </c>
      <c r="M151">
        <f t="shared" si="46"/>
        <v>1.0000000000000001E-9</v>
      </c>
      <c r="N151">
        <f t="shared" si="42"/>
        <v>1.8300000000000001E-9</v>
      </c>
      <c r="O151">
        <f t="shared" si="43"/>
        <v>1.83</v>
      </c>
      <c r="P151">
        <f t="shared" si="44"/>
        <v>1.0000000000000001E-9</v>
      </c>
      <c r="Q151">
        <f t="shared" si="45"/>
        <v>1.8300000000000001E-9</v>
      </c>
    </row>
    <row r="152" spans="1:17" ht="17">
      <c r="A152" s="7" t="s">
        <v>57</v>
      </c>
      <c r="B152" s="15" t="s">
        <v>365</v>
      </c>
      <c r="C152" s="8" t="s">
        <v>589</v>
      </c>
      <c r="D152" s="8" t="s">
        <v>861</v>
      </c>
      <c r="E152" s="8" t="s">
        <v>861</v>
      </c>
      <c r="F152" s="12">
        <v>36</v>
      </c>
      <c r="G152" s="9" t="s">
        <v>214</v>
      </c>
      <c r="H152" s="21">
        <f t="shared" si="37"/>
        <v>40.6</v>
      </c>
      <c r="I152">
        <f t="shared" si="38"/>
        <v>2.79</v>
      </c>
      <c r="J152">
        <f t="shared" si="39"/>
        <v>1.0000000000000001E-9</v>
      </c>
      <c r="K152">
        <f t="shared" si="40"/>
        <v>2.7900000000000001E-9</v>
      </c>
      <c r="L152">
        <f t="shared" si="41"/>
        <v>1.76</v>
      </c>
      <c r="M152">
        <f t="shared" si="46"/>
        <v>1.0000000000000001E-9</v>
      </c>
      <c r="N152">
        <f t="shared" si="42"/>
        <v>1.7600000000000001E-9</v>
      </c>
      <c r="O152">
        <f t="shared" si="43"/>
        <v>1.76</v>
      </c>
      <c r="P152">
        <f t="shared" si="44"/>
        <v>1.0000000000000001E-9</v>
      </c>
      <c r="Q152">
        <f t="shared" si="45"/>
        <v>1.7600000000000001E-9</v>
      </c>
    </row>
    <row r="153" spans="1:17" ht="32">
      <c r="A153" s="7" t="s">
        <v>19</v>
      </c>
      <c r="B153" s="15" t="s">
        <v>366</v>
      </c>
      <c r="C153" s="8" t="s">
        <v>530</v>
      </c>
      <c r="D153" s="8" t="s">
        <v>862</v>
      </c>
      <c r="E153" s="8" t="s">
        <v>862</v>
      </c>
      <c r="F153" s="12">
        <v>36</v>
      </c>
      <c r="G153" s="9" t="s">
        <v>1235</v>
      </c>
      <c r="H153" s="21">
        <f t="shared" si="37"/>
        <v>2.81</v>
      </c>
      <c r="I153">
        <f t="shared" si="38"/>
        <v>1.42</v>
      </c>
      <c r="J153">
        <f t="shared" si="39"/>
        <v>1E-8</v>
      </c>
      <c r="K153">
        <f t="shared" si="40"/>
        <v>1.42E-8</v>
      </c>
      <c r="L153">
        <f t="shared" si="41"/>
        <v>6.13</v>
      </c>
      <c r="M153">
        <f t="shared" si="46"/>
        <v>1.0000000000000001E-9</v>
      </c>
      <c r="N153">
        <f t="shared" si="42"/>
        <v>6.1300000000000001E-9</v>
      </c>
      <c r="O153">
        <f t="shared" si="43"/>
        <v>6.13</v>
      </c>
      <c r="P153">
        <f t="shared" si="44"/>
        <v>1.0000000000000001E-9</v>
      </c>
      <c r="Q153">
        <f t="shared" si="45"/>
        <v>6.1300000000000001E-9</v>
      </c>
    </row>
    <row r="154" spans="1:17" ht="17">
      <c r="A154" s="7" t="s">
        <v>79</v>
      </c>
      <c r="B154" s="15" t="s">
        <v>367</v>
      </c>
      <c r="C154" s="8" t="s">
        <v>863</v>
      </c>
      <c r="D154" s="8" t="s">
        <v>864</v>
      </c>
      <c r="E154" s="8" t="s">
        <v>864</v>
      </c>
      <c r="F154" s="12">
        <v>36</v>
      </c>
      <c r="G154" s="9" t="s">
        <v>214</v>
      </c>
      <c r="H154" s="21">
        <f t="shared" si="37"/>
        <v>37.9</v>
      </c>
      <c r="I154">
        <f t="shared" si="38"/>
        <v>2.08</v>
      </c>
      <c r="J154">
        <f t="shared" si="39"/>
        <v>1.0000000000000001E-9</v>
      </c>
      <c r="K154">
        <f t="shared" si="40"/>
        <v>2.0800000000000003E-9</v>
      </c>
      <c r="L154">
        <f t="shared" si="41"/>
        <v>1.26</v>
      </c>
      <c r="M154">
        <f t="shared" si="46"/>
        <v>1.0000000000000001E-9</v>
      </c>
      <c r="N154">
        <f t="shared" si="42"/>
        <v>1.26E-9</v>
      </c>
      <c r="O154">
        <f t="shared" si="43"/>
        <v>1.26</v>
      </c>
      <c r="P154">
        <f t="shared" si="44"/>
        <v>1.0000000000000001E-9</v>
      </c>
      <c r="Q154">
        <f t="shared" si="45"/>
        <v>1.26E-9</v>
      </c>
    </row>
    <row r="155" spans="1:17" ht="32">
      <c r="A155" s="7" t="s">
        <v>30</v>
      </c>
      <c r="B155" s="15" t="s">
        <v>368</v>
      </c>
      <c r="C155" s="8" t="s">
        <v>865</v>
      </c>
      <c r="D155" s="8" t="s">
        <v>866</v>
      </c>
      <c r="E155" s="8" t="s">
        <v>866</v>
      </c>
      <c r="F155" s="12">
        <v>36</v>
      </c>
      <c r="G155" s="9" t="s">
        <v>1235</v>
      </c>
      <c r="H155" s="21">
        <f t="shared" si="37"/>
        <v>24.5</v>
      </c>
      <c r="I155">
        <f t="shared" si="38"/>
        <v>6.17</v>
      </c>
      <c r="J155">
        <f t="shared" si="39"/>
        <v>1.0000000000000001E-9</v>
      </c>
      <c r="K155">
        <f t="shared" si="40"/>
        <v>6.17E-9</v>
      </c>
      <c r="L155">
        <f t="shared" si="41"/>
        <v>4.18</v>
      </c>
      <c r="M155">
        <f t="shared" si="46"/>
        <v>1.0000000000000001E-9</v>
      </c>
      <c r="N155">
        <f t="shared" si="42"/>
        <v>4.18E-9</v>
      </c>
      <c r="O155">
        <f t="shared" si="43"/>
        <v>4.18</v>
      </c>
      <c r="P155">
        <f t="shared" si="44"/>
        <v>1.0000000000000001E-9</v>
      </c>
      <c r="Q155">
        <f t="shared" si="45"/>
        <v>4.18E-9</v>
      </c>
    </row>
    <row r="156" spans="1:17" ht="17" customHeight="1">
      <c r="A156" s="24" t="s">
        <v>149</v>
      </c>
      <c r="B156" s="15" t="s">
        <v>276</v>
      </c>
      <c r="C156" s="8" t="s">
        <v>860</v>
      </c>
      <c r="D156" s="8" t="s">
        <v>867</v>
      </c>
      <c r="E156" s="8" t="s">
        <v>868</v>
      </c>
      <c r="F156" s="12">
        <v>36</v>
      </c>
      <c r="G156" s="10" t="s">
        <v>213</v>
      </c>
      <c r="H156" s="21">
        <f t="shared" si="37"/>
        <v>106</v>
      </c>
      <c r="I156">
        <f t="shared" si="38"/>
        <v>1.83</v>
      </c>
      <c r="J156">
        <f t="shared" si="39"/>
        <v>1.0000000000000001E-9</v>
      </c>
      <c r="K156">
        <f t="shared" si="40"/>
        <v>1.8300000000000001E-9</v>
      </c>
      <c r="L156">
        <f t="shared" si="41"/>
        <v>1.21</v>
      </c>
      <c r="M156">
        <f t="shared" si="46"/>
        <v>1.0000000000000001E-9</v>
      </c>
      <c r="N156">
        <f t="shared" si="42"/>
        <v>1.21E-9</v>
      </c>
      <c r="O156">
        <f t="shared" si="43"/>
        <v>2.61</v>
      </c>
      <c r="P156">
        <f t="shared" si="44"/>
        <v>1.0000000000000001E-9</v>
      </c>
      <c r="Q156">
        <f t="shared" si="45"/>
        <v>2.6099999999999999E-9</v>
      </c>
    </row>
    <row r="157" spans="1:17" ht="32">
      <c r="A157" s="25" t="str">
        <f>A156</f>
        <v>R662T</v>
      </c>
      <c r="B157" s="15" t="s">
        <v>369</v>
      </c>
      <c r="C157" s="8" t="s">
        <v>864</v>
      </c>
      <c r="D157" s="8" t="s">
        <v>869</v>
      </c>
      <c r="E157" s="8" t="s">
        <v>870</v>
      </c>
      <c r="F157" s="12">
        <v>36</v>
      </c>
      <c r="G157" s="30" t="str">
        <f>G156</f>
        <v>From saturation mutagenesis library</v>
      </c>
      <c r="H157" s="21">
        <f t="shared" si="37"/>
        <v>109</v>
      </c>
      <c r="I157">
        <f t="shared" si="38"/>
        <v>1.26</v>
      </c>
      <c r="J157">
        <f t="shared" si="39"/>
        <v>1.0000000000000001E-9</v>
      </c>
      <c r="K157">
        <f t="shared" si="40"/>
        <v>1.26E-9</v>
      </c>
      <c r="L157">
        <f t="shared" si="41"/>
        <v>8.34</v>
      </c>
      <c r="M157">
        <f t="shared" si="46"/>
        <v>1E-10</v>
      </c>
      <c r="N157">
        <f t="shared" si="42"/>
        <v>8.3400000000000002E-10</v>
      </c>
      <c r="O157">
        <f t="shared" si="43"/>
        <v>1.81</v>
      </c>
      <c r="P157">
        <f t="shared" si="44"/>
        <v>1.0000000000000001E-9</v>
      </c>
      <c r="Q157">
        <f t="shared" si="45"/>
        <v>1.8100000000000002E-9</v>
      </c>
    </row>
    <row r="158" spans="1:17" ht="17" customHeight="1">
      <c r="A158" s="24" t="s">
        <v>152</v>
      </c>
      <c r="B158" s="15" t="s">
        <v>362</v>
      </c>
      <c r="C158" s="8" t="s">
        <v>514</v>
      </c>
      <c r="D158" s="8" t="s">
        <v>871</v>
      </c>
      <c r="E158" s="8" t="s">
        <v>872</v>
      </c>
      <c r="F158" s="12">
        <v>36</v>
      </c>
      <c r="G158" s="10" t="s">
        <v>213</v>
      </c>
      <c r="H158" s="21">
        <f t="shared" si="37"/>
        <v>56</v>
      </c>
      <c r="I158">
        <f t="shared" si="38"/>
        <v>1.57</v>
      </c>
      <c r="J158">
        <f t="shared" si="39"/>
        <v>1.0000000000000001E-9</v>
      </c>
      <c r="K158">
        <f t="shared" si="40"/>
        <v>1.5700000000000002E-9</v>
      </c>
      <c r="L158">
        <f t="shared" si="41"/>
        <v>8.58</v>
      </c>
      <c r="M158">
        <f t="shared" si="46"/>
        <v>1E-10</v>
      </c>
      <c r="N158">
        <f t="shared" si="42"/>
        <v>8.5800000000000004E-10</v>
      </c>
      <c r="O158">
        <f t="shared" si="43"/>
        <v>2.58</v>
      </c>
      <c r="P158">
        <f t="shared" si="44"/>
        <v>1.0000000000000001E-9</v>
      </c>
      <c r="Q158">
        <f t="shared" si="45"/>
        <v>2.5800000000000002E-9</v>
      </c>
    </row>
    <row r="159" spans="1:17" ht="32">
      <c r="A159" s="25" t="str">
        <f>A158</f>
        <v>S664H</v>
      </c>
      <c r="B159" s="15" t="s">
        <v>370</v>
      </c>
      <c r="C159" s="8" t="s">
        <v>873</v>
      </c>
      <c r="D159" s="8" t="s">
        <v>874</v>
      </c>
      <c r="E159" s="8" t="s">
        <v>875</v>
      </c>
      <c r="F159" s="12">
        <v>36</v>
      </c>
      <c r="G159" s="30" t="str">
        <f>G158</f>
        <v>From saturation mutagenesis library</v>
      </c>
      <c r="H159" s="21">
        <f t="shared" si="37"/>
        <v>63.7</v>
      </c>
      <c r="I159">
        <f t="shared" si="38"/>
        <v>1.27</v>
      </c>
      <c r="J159">
        <f t="shared" si="39"/>
        <v>1.0000000000000001E-9</v>
      </c>
      <c r="K159">
        <f t="shared" si="40"/>
        <v>1.2700000000000002E-9</v>
      </c>
      <c r="L159">
        <f t="shared" si="41"/>
        <v>6.69</v>
      </c>
      <c r="M159">
        <f t="shared" si="46"/>
        <v>1E-10</v>
      </c>
      <c r="N159">
        <f t="shared" si="42"/>
        <v>6.6900000000000007E-10</v>
      </c>
      <c r="O159">
        <f t="shared" si="43"/>
        <v>2.12</v>
      </c>
      <c r="P159">
        <f t="shared" si="44"/>
        <v>1.0000000000000001E-9</v>
      </c>
      <c r="Q159">
        <f t="shared" si="45"/>
        <v>2.1200000000000001E-9</v>
      </c>
    </row>
    <row r="160" spans="1:17" ht="28" customHeight="1">
      <c r="A160" s="7" t="s">
        <v>160</v>
      </c>
      <c r="B160" s="15" t="s">
        <v>371</v>
      </c>
      <c r="C160" s="8" t="s">
        <v>876</v>
      </c>
      <c r="D160" s="8" t="s">
        <v>877</v>
      </c>
      <c r="E160" s="8" t="s">
        <v>878</v>
      </c>
      <c r="F160" s="12">
        <v>36</v>
      </c>
      <c r="G160" s="9" t="s">
        <v>213</v>
      </c>
      <c r="H160" s="21">
        <f t="shared" si="37"/>
        <v>122</v>
      </c>
      <c r="I160">
        <f t="shared" si="38"/>
        <v>9.31</v>
      </c>
      <c r="J160">
        <f t="shared" si="39"/>
        <v>1E-10</v>
      </c>
      <c r="K160">
        <f t="shared" si="40"/>
        <v>9.3100000000000009E-10</v>
      </c>
      <c r="L160">
        <f t="shared" si="41"/>
        <v>6.05</v>
      </c>
      <c r="M160">
        <f t="shared" si="46"/>
        <v>1E-10</v>
      </c>
      <c r="N160">
        <f t="shared" si="42"/>
        <v>6.0499999999999998E-10</v>
      </c>
      <c r="O160">
        <f t="shared" si="43"/>
        <v>1.35</v>
      </c>
      <c r="P160">
        <f t="shared" si="44"/>
        <v>1.0000000000000001E-9</v>
      </c>
      <c r="Q160">
        <f t="shared" si="45"/>
        <v>1.3500000000000001E-9</v>
      </c>
    </row>
    <row r="161" spans="1:17" ht="32">
      <c r="A161" s="7" t="s">
        <v>140</v>
      </c>
      <c r="B161" s="15" t="s">
        <v>372</v>
      </c>
      <c r="C161" s="8" t="s">
        <v>879</v>
      </c>
      <c r="D161" s="8" t="s">
        <v>850</v>
      </c>
      <c r="E161" s="8" t="s">
        <v>880</v>
      </c>
      <c r="F161" s="12">
        <v>36</v>
      </c>
      <c r="G161" s="9" t="s">
        <v>213</v>
      </c>
      <c r="H161" s="21">
        <f t="shared" si="37"/>
        <v>54.6</v>
      </c>
      <c r="I161">
        <f t="shared" si="38"/>
        <v>2.7</v>
      </c>
      <c r="J161">
        <f t="shared" si="39"/>
        <v>1.0000000000000001E-9</v>
      </c>
      <c r="K161">
        <f t="shared" si="40"/>
        <v>2.7000000000000002E-9</v>
      </c>
      <c r="L161">
        <f t="shared" si="41"/>
        <v>1.8</v>
      </c>
      <c r="M161">
        <f t="shared" si="46"/>
        <v>1.0000000000000001E-9</v>
      </c>
      <c r="N161">
        <f t="shared" si="42"/>
        <v>1.8000000000000002E-9</v>
      </c>
      <c r="O161">
        <f t="shared" si="43"/>
        <v>3.83</v>
      </c>
      <c r="P161">
        <f t="shared" si="44"/>
        <v>1.0000000000000001E-9</v>
      </c>
      <c r="Q161">
        <f t="shared" si="45"/>
        <v>3.8300000000000002E-9</v>
      </c>
    </row>
    <row r="162" spans="1:17" ht="29" customHeight="1">
      <c r="A162" s="7" t="s">
        <v>134</v>
      </c>
      <c r="B162" s="15" t="s">
        <v>373</v>
      </c>
      <c r="C162" s="8" t="s">
        <v>881</v>
      </c>
      <c r="D162" s="8" t="s">
        <v>743</v>
      </c>
      <c r="E162" s="8" t="s">
        <v>882</v>
      </c>
      <c r="F162" s="12">
        <v>36</v>
      </c>
      <c r="G162" s="9" t="s">
        <v>213</v>
      </c>
      <c r="H162" s="21">
        <f t="shared" si="37"/>
        <v>49.9</v>
      </c>
      <c r="I162">
        <f t="shared" si="38"/>
        <v>3.74</v>
      </c>
      <c r="J162">
        <f t="shared" si="39"/>
        <v>1.0000000000000001E-9</v>
      </c>
      <c r="K162">
        <f t="shared" si="40"/>
        <v>3.7400000000000007E-9</v>
      </c>
      <c r="L162">
        <f t="shared" si="41"/>
        <v>2.57</v>
      </c>
      <c r="M162">
        <f t="shared" si="46"/>
        <v>1.0000000000000001E-9</v>
      </c>
      <c r="N162">
        <f t="shared" si="42"/>
        <v>2.57E-9</v>
      </c>
      <c r="O162">
        <f t="shared" si="43"/>
        <v>5.17</v>
      </c>
      <c r="P162">
        <f t="shared" si="44"/>
        <v>1.0000000000000001E-9</v>
      </c>
      <c r="Q162">
        <f t="shared" si="45"/>
        <v>5.1700000000000001E-9</v>
      </c>
    </row>
    <row r="163" spans="1:17" ht="17">
      <c r="A163" s="7" t="s">
        <v>33</v>
      </c>
      <c r="B163" s="15" t="s">
        <v>241</v>
      </c>
      <c r="C163" s="8" t="s">
        <v>883</v>
      </c>
      <c r="D163" s="8" t="s">
        <v>884</v>
      </c>
      <c r="E163" s="8" t="s">
        <v>884</v>
      </c>
      <c r="F163" s="12">
        <v>36</v>
      </c>
      <c r="G163" s="9" t="s">
        <v>214</v>
      </c>
      <c r="H163" s="21">
        <f t="shared" si="37"/>
        <v>46</v>
      </c>
      <c r="I163">
        <f t="shared" si="38"/>
        <v>4.8</v>
      </c>
      <c r="J163">
        <f t="shared" si="39"/>
        <v>1.0000000000000001E-9</v>
      </c>
      <c r="K163">
        <f t="shared" si="40"/>
        <v>4.8E-9</v>
      </c>
      <c r="L163">
        <f t="shared" si="41"/>
        <v>3.46</v>
      </c>
      <c r="M163">
        <f t="shared" si="46"/>
        <v>1.0000000000000001E-9</v>
      </c>
      <c r="N163">
        <f t="shared" si="42"/>
        <v>3.46E-9</v>
      </c>
      <c r="O163">
        <f t="shared" si="43"/>
        <v>3.46</v>
      </c>
      <c r="P163">
        <f t="shared" si="44"/>
        <v>1.0000000000000001E-9</v>
      </c>
      <c r="Q163">
        <f t="shared" si="45"/>
        <v>3.46E-9</v>
      </c>
    </row>
    <row r="164" spans="1:17" ht="17">
      <c r="A164" s="7" t="s">
        <v>70</v>
      </c>
      <c r="B164" s="15" t="s">
        <v>341</v>
      </c>
      <c r="C164" s="8" t="s">
        <v>885</v>
      </c>
      <c r="D164" s="8" t="s">
        <v>817</v>
      </c>
      <c r="E164" s="8" t="s">
        <v>817</v>
      </c>
      <c r="F164" s="12">
        <v>36</v>
      </c>
      <c r="G164" s="9" t="s">
        <v>214</v>
      </c>
      <c r="H164" s="21">
        <f t="shared" si="37"/>
        <v>52.8</v>
      </c>
      <c r="I164">
        <f t="shared" si="38"/>
        <v>2.41</v>
      </c>
      <c r="J164">
        <f t="shared" si="39"/>
        <v>1.0000000000000001E-9</v>
      </c>
      <c r="K164">
        <f t="shared" si="40"/>
        <v>2.4100000000000002E-9</v>
      </c>
      <c r="L164">
        <f t="shared" si="41"/>
        <v>1.59</v>
      </c>
      <c r="M164">
        <f t="shared" si="46"/>
        <v>1.0000000000000001E-9</v>
      </c>
      <c r="N164">
        <f t="shared" si="42"/>
        <v>1.5900000000000001E-9</v>
      </c>
      <c r="O164">
        <f t="shared" si="43"/>
        <v>1.59</v>
      </c>
      <c r="P164">
        <f t="shared" si="44"/>
        <v>1.0000000000000001E-9</v>
      </c>
      <c r="Q164">
        <f t="shared" si="45"/>
        <v>1.5900000000000001E-9</v>
      </c>
    </row>
    <row r="165" spans="1:17" ht="29" customHeight="1">
      <c r="A165" s="7" t="s">
        <v>22</v>
      </c>
      <c r="B165" s="15" t="s">
        <v>326</v>
      </c>
      <c r="C165" s="8" t="s">
        <v>886</v>
      </c>
      <c r="D165" s="8" t="s">
        <v>887</v>
      </c>
      <c r="E165" s="8" t="s">
        <v>887</v>
      </c>
      <c r="F165" s="12">
        <v>35</v>
      </c>
      <c r="G165" s="9" t="s">
        <v>1235</v>
      </c>
      <c r="H165" s="21">
        <f t="shared" si="37"/>
        <v>22.7</v>
      </c>
      <c r="I165">
        <f t="shared" si="38"/>
        <v>9.02</v>
      </c>
      <c r="J165">
        <f t="shared" si="39"/>
        <v>1.0000000000000001E-9</v>
      </c>
      <c r="K165">
        <f t="shared" si="40"/>
        <v>9.0200000000000007E-9</v>
      </c>
      <c r="L165">
        <f t="shared" si="41"/>
        <v>6.46</v>
      </c>
      <c r="M165">
        <f t="shared" si="46"/>
        <v>1.0000000000000001E-9</v>
      </c>
      <c r="N165">
        <f t="shared" si="42"/>
        <v>6.4600000000000004E-9</v>
      </c>
      <c r="O165">
        <f t="shared" si="43"/>
        <v>6.46</v>
      </c>
      <c r="P165">
        <f t="shared" si="44"/>
        <v>1.0000000000000001E-9</v>
      </c>
      <c r="Q165">
        <f t="shared" si="45"/>
        <v>6.4600000000000004E-9</v>
      </c>
    </row>
    <row r="166" spans="1:17" ht="17" customHeight="1">
      <c r="A166" s="24" t="s">
        <v>23</v>
      </c>
      <c r="B166" s="15" t="s">
        <v>374</v>
      </c>
      <c r="C166" s="8" t="s">
        <v>888</v>
      </c>
      <c r="D166" s="8" t="s">
        <v>889</v>
      </c>
      <c r="E166" s="8" t="s">
        <v>717</v>
      </c>
      <c r="F166" s="12">
        <v>47</v>
      </c>
      <c r="G166" s="10" t="s">
        <v>1235</v>
      </c>
      <c r="H166" s="21">
        <f t="shared" si="37"/>
        <v>16.100000000000001</v>
      </c>
      <c r="I166">
        <f t="shared" si="38"/>
        <v>8.66</v>
      </c>
      <c r="J166">
        <f t="shared" si="39"/>
        <v>1.0000000000000001E-9</v>
      </c>
      <c r="K166">
        <f t="shared" si="40"/>
        <v>8.6600000000000011E-9</v>
      </c>
      <c r="L166">
        <f t="shared" si="41"/>
        <v>4.09</v>
      </c>
      <c r="M166">
        <f t="shared" si="46"/>
        <v>1.0000000000000001E-9</v>
      </c>
      <c r="N166">
        <f t="shared" si="42"/>
        <v>4.0899999999999997E-9</v>
      </c>
      <c r="O166">
        <f t="shared" si="43"/>
        <v>1.44</v>
      </c>
      <c r="P166">
        <f t="shared" si="44"/>
        <v>1E-8</v>
      </c>
      <c r="Q166">
        <f t="shared" si="45"/>
        <v>1.44E-8</v>
      </c>
    </row>
    <row r="167" spans="1:17" ht="32">
      <c r="A167" s="25" t="str">
        <f>A166</f>
        <v>I775A</v>
      </c>
      <c r="B167" s="15" t="s">
        <v>375</v>
      </c>
      <c r="C167" s="8" t="s">
        <v>890</v>
      </c>
      <c r="D167" s="8" t="s">
        <v>891</v>
      </c>
      <c r="E167" s="8" t="s">
        <v>891</v>
      </c>
      <c r="F167" s="12">
        <v>36</v>
      </c>
      <c r="G167" s="30" t="str">
        <f>G166</f>
        <v>From homology study; Rd1 mutant</v>
      </c>
      <c r="H167" s="21">
        <f t="shared" si="37"/>
        <v>45.7</v>
      </c>
      <c r="I167">
        <f t="shared" si="38"/>
        <v>3.05</v>
      </c>
      <c r="J167">
        <f t="shared" si="39"/>
        <v>1.0000000000000001E-9</v>
      </c>
      <c r="K167">
        <f t="shared" si="40"/>
        <v>3.05E-9</v>
      </c>
      <c r="L167">
        <f t="shared" si="41"/>
        <v>2.06</v>
      </c>
      <c r="M167">
        <f t="shared" si="46"/>
        <v>1.0000000000000001E-9</v>
      </c>
      <c r="N167">
        <f t="shared" si="42"/>
        <v>2.0600000000000003E-9</v>
      </c>
      <c r="O167">
        <f t="shared" si="43"/>
        <v>2.06</v>
      </c>
      <c r="P167">
        <f t="shared" si="44"/>
        <v>1.0000000000000001E-9</v>
      </c>
      <c r="Q167">
        <f t="shared" si="45"/>
        <v>2.0600000000000003E-9</v>
      </c>
    </row>
    <row r="168" spans="1:17" ht="33" customHeight="1">
      <c r="A168" s="7" t="s">
        <v>24</v>
      </c>
      <c r="B168" s="15" t="s">
        <v>376</v>
      </c>
      <c r="C168" s="8" t="s">
        <v>892</v>
      </c>
      <c r="D168" s="8" t="s">
        <v>893</v>
      </c>
      <c r="E168" s="8" t="s">
        <v>893</v>
      </c>
      <c r="F168" s="12">
        <v>36</v>
      </c>
      <c r="G168" s="9" t="s">
        <v>1235</v>
      </c>
      <c r="H168" s="21">
        <f t="shared" si="37"/>
        <v>28.5</v>
      </c>
      <c r="I168">
        <f t="shared" si="38"/>
        <v>8.6300000000000008</v>
      </c>
      <c r="J168">
        <f t="shared" si="39"/>
        <v>1.0000000000000001E-9</v>
      </c>
      <c r="K168">
        <f t="shared" si="40"/>
        <v>8.6300000000000018E-9</v>
      </c>
      <c r="L168">
        <f t="shared" si="41"/>
        <v>6.4</v>
      </c>
      <c r="M168">
        <f t="shared" si="46"/>
        <v>1.0000000000000001E-9</v>
      </c>
      <c r="N168">
        <f t="shared" si="42"/>
        <v>6.4000000000000011E-9</v>
      </c>
      <c r="O168">
        <f t="shared" si="43"/>
        <v>6.4</v>
      </c>
      <c r="P168">
        <f t="shared" si="44"/>
        <v>1.0000000000000001E-9</v>
      </c>
      <c r="Q168">
        <f t="shared" si="45"/>
        <v>6.4000000000000011E-9</v>
      </c>
    </row>
    <row r="169" spans="1:17" ht="17" customHeight="1">
      <c r="A169" s="27" t="s">
        <v>1</v>
      </c>
      <c r="B169" s="15" t="s">
        <v>377</v>
      </c>
      <c r="C169" s="8" t="s">
        <v>731</v>
      </c>
      <c r="D169" s="8" t="s">
        <v>894</v>
      </c>
      <c r="E169" s="8" t="s">
        <v>686</v>
      </c>
      <c r="F169" s="12">
        <v>48</v>
      </c>
      <c r="G169" s="10" t="s">
        <v>1237</v>
      </c>
      <c r="H169" s="21">
        <f t="shared" si="37"/>
        <v>19.600000000000001</v>
      </c>
      <c r="I169">
        <f t="shared" si="38"/>
        <v>2.39</v>
      </c>
      <c r="J169">
        <f t="shared" si="39"/>
        <v>1E-8</v>
      </c>
      <c r="K169">
        <f t="shared" si="40"/>
        <v>2.3900000000000002E-8</v>
      </c>
      <c r="L169">
        <f t="shared" si="41"/>
        <v>1.95</v>
      </c>
      <c r="M169">
        <f t="shared" si="46"/>
        <v>1E-8</v>
      </c>
      <c r="N169">
        <f t="shared" si="42"/>
        <v>1.9499999999999999E-8</v>
      </c>
      <c r="O169">
        <f t="shared" si="43"/>
        <v>2.88</v>
      </c>
      <c r="P169">
        <f t="shared" si="44"/>
        <v>1E-8</v>
      </c>
      <c r="Q169">
        <f t="shared" si="45"/>
        <v>2.88E-8</v>
      </c>
    </row>
    <row r="170" spans="1:17" ht="48">
      <c r="A170" s="32" t="str">
        <f t="shared" ref="A170:A173" si="47">A169</f>
        <v>I777K</v>
      </c>
      <c r="B170" s="15" t="s">
        <v>378</v>
      </c>
      <c r="C170" s="8" t="s">
        <v>895</v>
      </c>
      <c r="D170" s="8" t="s">
        <v>896</v>
      </c>
      <c r="E170" s="8" t="s">
        <v>699</v>
      </c>
      <c r="F170" s="12">
        <v>36</v>
      </c>
      <c r="G170" s="29" t="str">
        <f t="shared" ref="G170:G173" si="48">G169</f>
        <v>From saturation mutagenesis library; Rd2 mutant</v>
      </c>
      <c r="H170" s="21">
        <f t="shared" si="37"/>
        <v>46.6</v>
      </c>
      <c r="I170">
        <f t="shared" si="38"/>
        <v>8.06</v>
      </c>
      <c r="J170">
        <f t="shared" si="39"/>
        <v>1.0000000000000001E-9</v>
      </c>
      <c r="K170">
        <f t="shared" si="40"/>
        <v>8.0600000000000007E-9</v>
      </c>
      <c r="L170">
        <f t="shared" si="41"/>
        <v>6.15</v>
      </c>
      <c r="M170">
        <f t="shared" si="46"/>
        <v>1.0000000000000001E-9</v>
      </c>
      <c r="N170">
        <f t="shared" si="42"/>
        <v>6.1500000000000005E-9</v>
      </c>
      <c r="O170">
        <f t="shared" si="43"/>
        <v>1.02</v>
      </c>
      <c r="P170">
        <f t="shared" si="44"/>
        <v>1E-8</v>
      </c>
      <c r="Q170">
        <f t="shared" si="45"/>
        <v>1.02E-8</v>
      </c>
    </row>
    <row r="171" spans="1:17" ht="48">
      <c r="A171" s="32" t="str">
        <f t="shared" si="47"/>
        <v>I777K</v>
      </c>
      <c r="B171" s="15" t="s">
        <v>379</v>
      </c>
      <c r="C171" s="8" t="s">
        <v>897</v>
      </c>
      <c r="D171" s="8" t="s">
        <v>759</v>
      </c>
      <c r="E171" s="8" t="s">
        <v>898</v>
      </c>
      <c r="F171" s="12">
        <v>36</v>
      </c>
      <c r="G171" s="29" t="str">
        <f t="shared" si="48"/>
        <v>From saturation mutagenesis library; Rd2 mutant</v>
      </c>
      <c r="H171" s="21">
        <f t="shared" si="37"/>
        <v>49.8</v>
      </c>
      <c r="I171">
        <f t="shared" si="38"/>
        <v>7.12</v>
      </c>
      <c r="J171">
        <f t="shared" si="39"/>
        <v>1.0000000000000001E-9</v>
      </c>
      <c r="K171">
        <f t="shared" si="40"/>
        <v>7.1200000000000002E-9</v>
      </c>
      <c r="L171">
        <f t="shared" si="41"/>
        <v>5.21</v>
      </c>
      <c r="M171">
        <f t="shared" si="46"/>
        <v>1.0000000000000001E-9</v>
      </c>
      <c r="N171">
        <f t="shared" si="42"/>
        <v>5.21E-9</v>
      </c>
      <c r="O171">
        <f t="shared" si="43"/>
        <v>9.36</v>
      </c>
      <c r="P171">
        <f t="shared" si="44"/>
        <v>1.0000000000000001E-9</v>
      </c>
      <c r="Q171">
        <f t="shared" si="45"/>
        <v>9.3600000000000008E-9</v>
      </c>
    </row>
    <row r="172" spans="1:17" ht="48">
      <c r="A172" s="32" t="str">
        <f t="shared" si="47"/>
        <v>I777K</v>
      </c>
      <c r="B172" s="16" t="s">
        <v>380</v>
      </c>
      <c r="C172" s="8" t="s">
        <v>899</v>
      </c>
      <c r="D172" s="8" t="s">
        <v>900</v>
      </c>
      <c r="E172" s="8" t="s">
        <v>725</v>
      </c>
      <c r="F172" s="12">
        <v>45</v>
      </c>
      <c r="G172" s="29" t="str">
        <f t="shared" si="48"/>
        <v>From saturation mutagenesis library; Rd2 mutant</v>
      </c>
      <c r="H172" s="21">
        <f t="shared" si="37"/>
        <v>28.9</v>
      </c>
      <c r="I172">
        <f t="shared" si="38"/>
        <v>1.68</v>
      </c>
      <c r="J172">
        <f t="shared" si="39"/>
        <v>1E-8</v>
      </c>
      <c r="K172">
        <f t="shared" si="40"/>
        <v>1.6799999999999998E-8</v>
      </c>
      <c r="L172">
        <f t="shared" si="41"/>
        <v>1.35</v>
      </c>
      <c r="M172">
        <f t="shared" si="46"/>
        <v>1E-8</v>
      </c>
      <c r="N172">
        <f t="shared" si="42"/>
        <v>1.3500000000000002E-8</v>
      </c>
      <c r="O172">
        <f t="shared" si="43"/>
        <v>2.0499999999999998</v>
      </c>
      <c r="P172">
        <f t="shared" si="44"/>
        <v>1E-8</v>
      </c>
      <c r="Q172">
        <f t="shared" si="45"/>
        <v>2.0499999999999998E-8</v>
      </c>
    </row>
    <row r="173" spans="1:17" ht="48">
      <c r="A173" s="28" t="str">
        <f t="shared" si="47"/>
        <v>I777K</v>
      </c>
      <c r="B173" s="16" t="s">
        <v>381</v>
      </c>
      <c r="C173" s="8" t="s">
        <v>725</v>
      </c>
      <c r="D173" s="8" t="s">
        <v>901</v>
      </c>
      <c r="E173" s="8" t="s">
        <v>658</v>
      </c>
      <c r="F173" s="12">
        <v>45</v>
      </c>
      <c r="G173" s="30" t="str">
        <f t="shared" si="48"/>
        <v>From saturation mutagenesis library; Rd2 mutant</v>
      </c>
      <c r="H173" s="21">
        <f t="shared" si="37"/>
        <v>24.8</v>
      </c>
      <c r="I173">
        <f t="shared" si="38"/>
        <v>2.0499999999999998</v>
      </c>
      <c r="J173">
        <f t="shared" si="39"/>
        <v>1E-8</v>
      </c>
      <c r="K173">
        <f t="shared" si="40"/>
        <v>2.0499999999999998E-8</v>
      </c>
      <c r="L173">
        <f t="shared" si="41"/>
        <v>1.65</v>
      </c>
      <c r="M173">
        <f t="shared" si="46"/>
        <v>1E-8</v>
      </c>
      <c r="N173">
        <f t="shared" si="42"/>
        <v>1.6499999999999999E-8</v>
      </c>
      <c r="O173">
        <f t="shared" si="43"/>
        <v>2.4900000000000002</v>
      </c>
      <c r="P173">
        <f t="shared" si="44"/>
        <v>1E-8</v>
      </c>
      <c r="Q173">
        <f t="shared" si="45"/>
        <v>2.4900000000000001E-8</v>
      </c>
    </row>
    <row r="174" spans="1:17" ht="23" customHeight="1">
      <c r="A174" s="27" t="s">
        <v>2</v>
      </c>
      <c r="B174" s="15" t="s">
        <v>382</v>
      </c>
      <c r="C174" s="8" t="s">
        <v>902</v>
      </c>
      <c r="D174" s="8" t="s">
        <v>536</v>
      </c>
      <c r="E174" s="8" t="s">
        <v>903</v>
      </c>
      <c r="F174" s="12">
        <v>48</v>
      </c>
      <c r="G174" s="10" t="s">
        <v>1237</v>
      </c>
      <c r="H174" s="21">
        <f t="shared" si="37"/>
        <v>31.5</v>
      </c>
      <c r="I174">
        <f t="shared" si="38"/>
        <v>1.86</v>
      </c>
      <c r="J174">
        <f t="shared" si="39"/>
        <v>1E-8</v>
      </c>
      <c r="K174">
        <f t="shared" si="40"/>
        <v>1.8600000000000001E-8</v>
      </c>
      <c r="L174">
        <f t="shared" si="41"/>
        <v>1.53</v>
      </c>
      <c r="M174">
        <f t="shared" si="46"/>
        <v>1E-8</v>
      </c>
      <c r="N174">
        <f t="shared" si="42"/>
        <v>1.5300000000000001E-8</v>
      </c>
      <c r="O174">
        <f t="shared" si="43"/>
        <v>2.23</v>
      </c>
      <c r="P174">
        <f t="shared" si="44"/>
        <v>1E-8</v>
      </c>
      <c r="Q174">
        <f t="shared" si="45"/>
        <v>2.2300000000000001E-8</v>
      </c>
    </row>
    <row r="175" spans="1:17" ht="23" customHeight="1">
      <c r="A175" s="28" t="str">
        <f>A174</f>
        <v>I777K, W814N</v>
      </c>
      <c r="B175" s="15" t="s">
        <v>383</v>
      </c>
      <c r="C175" s="8" t="s">
        <v>767</v>
      </c>
      <c r="D175" s="8" t="s">
        <v>904</v>
      </c>
      <c r="E175" s="8" t="s">
        <v>905</v>
      </c>
      <c r="F175" s="12">
        <v>36</v>
      </c>
      <c r="G175" s="30" t="str">
        <f>G174</f>
        <v>From saturation mutagenesis library; Rd2 mutant</v>
      </c>
      <c r="H175" s="21">
        <f t="shared" si="37"/>
        <v>39.6</v>
      </c>
      <c r="I175">
        <f t="shared" si="38"/>
        <v>1.29</v>
      </c>
      <c r="J175">
        <f t="shared" si="39"/>
        <v>1E-8</v>
      </c>
      <c r="K175">
        <f t="shared" si="40"/>
        <v>1.2900000000000001E-8</v>
      </c>
      <c r="L175">
        <f t="shared" si="41"/>
        <v>9.9600000000000009</v>
      </c>
      <c r="M175">
        <f t="shared" si="46"/>
        <v>1.0000000000000001E-9</v>
      </c>
      <c r="N175">
        <f t="shared" si="42"/>
        <v>9.9600000000000012E-9</v>
      </c>
      <c r="O175">
        <f t="shared" si="43"/>
        <v>1.63</v>
      </c>
      <c r="P175">
        <f t="shared" si="44"/>
        <v>1E-8</v>
      </c>
      <c r="Q175">
        <f t="shared" si="45"/>
        <v>1.63E-8</v>
      </c>
    </row>
    <row r="176" spans="1:17" ht="17">
      <c r="A176" s="7" t="s">
        <v>35</v>
      </c>
      <c r="B176" s="15" t="s">
        <v>384</v>
      </c>
      <c r="C176" s="8" t="s">
        <v>906</v>
      </c>
      <c r="D176" s="8" t="s">
        <v>907</v>
      </c>
      <c r="E176" s="8" t="s">
        <v>907</v>
      </c>
      <c r="F176" s="12">
        <v>36</v>
      </c>
      <c r="G176" s="9" t="s">
        <v>214</v>
      </c>
      <c r="H176" s="21">
        <f t="shared" si="37"/>
        <v>46.3</v>
      </c>
      <c r="I176">
        <f t="shared" si="38"/>
        <v>4.71</v>
      </c>
      <c r="J176">
        <f t="shared" si="39"/>
        <v>1.0000000000000001E-9</v>
      </c>
      <c r="K176">
        <f t="shared" si="40"/>
        <v>4.7100000000000005E-9</v>
      </c>
      <c r="L176">
        <f t="shared" si="41"/>
        <v>3.39</v>
      </c>
      <c r="M176">
        <f t="shared" si="46"/>
        <v>1.0000000000000001E-9</v>
      </c>
      <c r="N176">
        <f t="shared" si="42"/>
        <v>3.3900000000000005E-9</v>
      </c>
      <c r="O176">
        <f t="shared" si="43"/>
        <v>3.39</v>
      </c>
      <c r="P176">
        <f t="shared" si="44"/>
        <v>1.0000000000000001E-9</v>
      </c>
      <c r="Q176">
        <f t="shared" si="45"/>
        <v>3.3900000000000005E-9</v>
      </c>
    </row>
    <row r="177" spans="1:17" ht="17">
      <c r="A177" s="7" t="s">
        <v>31</v>
      </c>
      <c r="B177" s="15" t="s">
        <v>385</v>
      </c>
      <c r="C177" s="8" t="s">
        <v>908</v>
      </c>
      <c r="D177" s="8" t="s">
        <v>909</v>
      </c>
      <c r="E177" s="8" t="s">
        <v>713</v>
      </c>
      <c r="F177" s="12">
        <v>48</v>
      </c>
      <c r="G177" s="9" t="s">
        <v>214</v>
      </c>
      <c r="H177" s="21">
        <f t="shared" si="37"/>
        <v>3.41</v>
      </c>
      <c r="I177">
        <f t="shared" si="38"/>
        <v>5.13</v>
      </c>
      <c r="J177">
        <f t="shared" si="39"/>
        <v>1.0000000000000001E-9</v>
      </c>
      <c r="K177">
        <f t="shared" si="40"/>
        <v>5.1300000000000003E-9</v>
      </c>
      <c r="L177">
        <f t="shared" si="41"/>
        <v>7.22</v>
      </c>
      <c r="M177">
        <f t="shared" si="46"/>
        <v>1E-10</v>
      </c>
      <c r="N177">
        <f t="shared" si="42"/>
        <v>7.2199999999999999E-10</v>
      </c>
      <c r="O177">
        <f t="shared" si="43"/>
        <v>1.22</v>
      </c>
      <c r="P177">
        <f t="shared" si="44"/>
        <v>1E-8</v>
      </c>
      <c r="Q177">
        <f t="shared" si="45"/>
        <v>1.22E-8</v>
      </c>
    </row>
    <row r="178" spans="1:17" ht="30" customHeight="1">
      <c r="A178" s="7" t="s">
        <v>26</v>
      </c>
      <c r="B178" s="15" t="s">
        <v>386</v>
      </c>
      <c r="C178" s="8" t="s">
        <v>910</v>
      </c>
      <c r="D178" s="8" t="s">
        <v>911</v>
      </c>
      <c r="E178" s="8" t="s">
        <v>912</v>
      </c>
      <c r="F178" s="12">
        <v>46</v>
      </c>
      <c r="G178" s="9" t="s">
        <v>1235</v>
      </c>
      <c r="H178" s="21">
        <f t="shared" si="37"/>
        <v>43.2</v>
      </c>
      <c r="I178">
        <f t="shared" si="38"/>
        <v>7.22</v>
      </c>
      <c r="J178">
        <f t="shared" si="39"/>
        <v>1.0000000000000001E-9</v>
      </c>
      <c r="K178">
        <f t="shared" si="40"/>
        <v>7.2200000000000003E-9</v>
      </c>
      <c r="L178">
        <f t="shared" si="41"/>
        <v>4.34</v>
      </c>
      <c r="M178">
        <f t="shared" si="46"/>
        <v>1.0000000000000001E-9</v>
      </c>
      <c r="N178">
        <f t="shared" si="42"/>
        <v>4.3400000000000003E-9</v>
      </c>
      <c r="O178">
        <f t="shared" si="43"/>
        <v>1.1100000000000001</v>
      </c>
      <c r="P178">
        <f t="shared" si="44"/>
        <v>1E-8</v>
      </c>
      <c r="Q178">
        <f t="shared" si="45"/>
        <v>1.1100000000000002E-8</v>
      </c>
    </row>
    <row r="179" spans="1:17" ht="17">
      <c r="A179" s="7" t="s">
        <v>39</v>
      </c>
      <c r="B179" s="15" t="s">
        <v>387</v>
      </c>
      <c r="C179" s="8" t="s">
        <v>913</v>
      </c>
      <c r="D179" s="8" t="s">
        <v>914</v>
      </c>
      <c r="E179" s="8" t="s">
        <v>914</v>
      </c>
      <c r="F179" s="12">
        <v>36</v>
      </c>
      <c r="G179" s="9" t="s">
        <v>214</v>
      </c>
      <c r="H179" s="21">
        <f t="shared" si="37"/>
        <v>3.58</v>
      </c>
      <c r="I179">
        <f t="shared" si="38"/>
        <v>4.04</v>
      </c>
      <c r="J179">
        <f t="shared" si="39"/>
        <v>1.0000000000000001E-9</v>
      </c>
      <c r="K179">
        <f t="shared" si="40"/>
        <v>4.0400000000000001E-9</v>
      </c>
      <c r="L179">
        <f t="shared" si="41"/>
        <v>1.01</v>
      </c>
      <c r="M179">
        <f t="shared" si="46"/>
        <v>1.0000000000000001E-9</v>
      </c>
      <c r="N179">
        <f t="shared" si="42"/>
        <v>1.01E-9</v>
      </c>
      <c r="O179">
        <f t="shared" si="43"/>
        <v>1.01</v>
      </c>
      <c r="P179">
        <f t="shared" si="44"/>
        <v>1.0000000000000001E-9</v>
      </c>
      <c r="Q179">
        <f t="shared" si="45"/>
        <v>1.01E-9</v>
      </c>
    </row>
    <row r="180" spans="1:17" ht="32">
      <c r="A180" s="7" t="s">
        <v>161</v>
      </c>
      <c r="B180" s="15" t="s">
        <v>388</v>
      </c>
      <c r="C180" s="8" t="s">
        <v>915</v>
      </c>
      <c r="D180" s="8" t="s">
        <v>916</v>
      </c>
      <c r="E180" s="8" t="s">
        <v>917</v>
      </c>
      <c r="F180" s="12">
        <v>48</v>
      </c>
      <c r="G180" s="9" t="s">
        <v>1235</v>
      </c>
      <c r="H180" s="21">
        <f t="shared" si="37"/>
        <v>23.7</v>
      </c>
      <c r="I180">
        <f t="shared" si="38"/>
        <v>1.69</v>
      </c>
      <c r="J180">
        <f t="shared" si="39"/>
        <v>1E-8</v>
      </c>
      <c r="K180">
        <f t="shared" si="40"/>
        <v>1.6899999999999999E-8</v>
      </c>
      <c r="L180">
        <f t="shared" si="41"/>
        <v>8.83</v>
      </c>
      <c r="M180">
        <f t="shared" si="46"/>
        <v>1.0000000000000001E-9</v>
      </c>
      <c r="N180">
        <f t="shared" si="42"/>
        <v>8.8300000000000003E-9</v>
      </c>
      <c r="O180">
        <f t="shared" si="43"/>
        <v>2.89</v>
      </c>
      <c r="P180">
        <f t="shared" si="44"/>
        <v>1E-8</v>
      </c>
      <c r="Q180">
        <f t="shared" si="45"/>
        <v>2.8900000000000001E-8</v>
      </c>
    </row>
    <row r="181" spans="1:17" ht="17">
      <c r="A181" s="7" t="s">
        <v>32</v>
      </c>
      <c r="B181" s="15" t="s">
        <v>389</v>
      </c>
      <c r="C181" s="8" t="s">
        <v>918</v>
      </c>
      <c r="D181" s="8" t="s">
        <v>919</v>
      </c>
      <c r="E181" s="8" t="s">
        <v>919</v>
      </c>
      <c r="F181" s="12">
        <v>36</v>
      </c>
      <c r="G181" s="9" t="s">
        <v>214</v>
      </c>
      <c r="H181" s="21">
        <f t="shared" si="37"/>
        <v>5.93</v>
      </c>
      <c r="I181">
        <f t="shared" si="38"/>
        <v>5.04</v>
      </c>
      <c r="J181">
        <f t="shared" si="39"/>
        <v>1.0000000000000001E-9</v>
      </c>
      <c r="K181">
        <f t="shared" si="40"/>
        <v>5.04E-9</v>
      </c>
      <c r="L181">
        <f t="shared" si="41"/>
        <v>2.17</v>
      </c>
      <c r="M181">
        <f t="shared" si="46"/>
        <v>1.0000000000000001E-9</v>
      </c>
      <c r="N181">
        <f t="shared" si="42"/>
        <v>2.1700000000000002E-9</v>
      </c>
      <c r="O181">
        <f t="shared" si="43"/>
        <v>2.17</v>
      </c>
      <c r="P181">
        <f t="shared" si="44"/>
        <v>1.0000000000000001E-9</v>
      </c>
      <c r="Q181">
        <f t="shared" si="45"/>
        <v>2.1700000000000002E-9</v>
      </c>
    </row>
    <row r="182" spans="1:17" ht="17">
      <c r="A182" s="7" t="s">
        <v>76</v>
      </c>
      <c r="B182" s="15" t="s">
        <v>390</v>
      </c>
      <c r="C182" s="8" t="s">
        <v>920</v>
      </c>
      <c r="D182" s="8" t="s">
        <v>921</v>
      </c>
      <c r="E182" s="8" t="s">
        <v>921</v>
      </c>
      <c r="F182" s="12">
        <v>36</v>
      </c>
      <c r="G182" s="9" t="s">
        <v>214</v>
      </c>
      <c r="H182" s="21">
        <f t="shared" si="37"/>
        <v>3.6</v>
      </c>
      <c r="I182">
        <f t="shared" si="38"/>
        <v>2.23</v>
      </c>
      <c r="J182">
        <f t="shared" si="39"/>
        <v>1.0000000000000001E-9</v>
      </c>
      <c r="K182">
        <f t="shared" si="40"/>
        <v>2.23E-9</v>
      </c>
      <c r="L182">
        <f t="shared" si="41"/>
        <v>3.7</v>
      </c>
      <c r="M182">
        <f t="shared" si="46"/>
        <v>1E-10</v>
      </c>
      <c r="N182">
        <f t="shared" si="42"/>
        <v>3.7000000000000001E-10</v>
      </c>
      <c r="O182">
        <f t="shared" si="43"/>
        <v>3.7</v>
      </c>
      <c r="P182">
        <f t="shared" si="44"/>
        <v>1E-10</v>
      </c>
      <c r="Q182">
        <f t="shared" si="45"/>
        <v>3.7000000000000001E-10</v>
      </c>
    </row>
    <row r="183" spans="1:17" ht="17">
      <c r="A183" s="7" t="s">
        <v>41</v>
      </c>
      <c r="B183" s="15" t="s">
        <v>391</v>
      </c>
      <c r="C183" s="8" t="s">
        <v>922</v>
      </c>
      <c r="D183" s="8" t="s">
        <v>923</v>
      </c>
      <c r="E183" s="8" t="s">
        <v>924</v>
      </c>
      <c r="F183" s="12">
        <v>48</v>
      </c>
      <c r="G183" s="9" t="s">
        <v>214</v>
      </c>
      <c r="H183" s="21">
        <f t="shared" si="37"/>
        <v>49.9</v>
      </c>
      <c r="I183">
        <f t="shared" si="38"/>
        <v>3.99</v>
      </c>
      <c r="J183">
        <f t="shared" si="39"/>
        <v>1.0000000000000001E-9</v>
      </c>
      <c r="K183">
        <f t="shared" si="40"/>
        <v>3.9900000000000005E-9</v>
      </c>
      <c r="L183">
        <f t="shared" si="41"/>
        <v>1.72</v>
      </c>
      <c r="M183">
        <f t="shared" si="46"/>
        <v>1.0000000000000001E-9</v>
      </c>
      <c r="N183">
        <f t="shared" si="42"/>
        <v>1.7200000000000001E-9</v>
      </c>
      <c r="O183">
        <f t="shared" si="43"/>
        <v>7.69</v>
      </c>
      <c r="P183">
        <f t="shared" si="44"/>
        <v>1.0000000000000001E-9</v>
      </c>
      <c r="Q183">
        <f t="shared" si="45"/>
        <v>7.6900000000000014E-9</v>
      </c>
    </row>
    <row r="184" spans="1:17" ht="17">
      <c r="A184" s="7" t="s">
        <v>21</v>
      </c>
      <c r="B184" s="15" t="s">
        <v>392</v>
      </c>
      <c r="C184" s="8" t="s">
        <v>925</v>
      </c>
      <c r="D184" s="8" t="s">
        <v>923</v>
      </c>
      <c r="E184" s="8" t="s">
        <v>612</v>
      </c>
      <c r="F184" s="12">
        <v>48</v>
      </c>
      <c r="G184" s="9" t="s">
        <v>214</v>
      </c>
      <c r="H184" s="21">
        <f t="shared" si="37"/>
        <v>4.8099999999999996</v>
      </c>
      <c r="I184">
        <f t="shared" si="38"/>
        <v>1.03</v>
      </c>
      <c r="J184">
        <f t="shared" si="39"/>
        <v>1E-8</v>
      </c>
      <c r="K184">
        <f t="shared" si="40"/>
        <v>1.0300000000000001E-8</v>
      </c>
      <c r="L184">
        <f t="shared" si="41"/>
        <v>1.72</v>
      </c>
      <c r="M184">
        <f t="shared" si="46"/>
        <v>1.0000000000000001E-9</v>
      </c>
      <c r="N184">
        <f t="shared" si="42"/>
        <v>1.7200000000000001E-9</v>
      </c>
      <c r="O184">
        <f t="shared" si="43"/>
        <v>3.19</v>
      </c>
      <c r="P184">
        <f t="shared" si="44"/>
        <v>1E-8</v>
      </c>
      <c r="Q184">
        <f t="shared" si="45"/>
        <v>3.1900000000000001E-8</v>
      </c>
    </row>
    <row r="185" spans="1:17" ht="29" customHeight="1">
      <c r="A185" s="7" t="s">
        <v>155</v>
      </c>
      <c r="B185" s="15" t="s">
        <v>393</v>
      </c>
      <c r="C185" s="8" t="s">
        <v>926</v>
      </c>
      <c r="D185" s="8" t="s">
        <v>927</v>
      </c>
      <c r="E185" s="8" t="s">
        <v>928</v>
      </c>
      <c r="F185" s="12">
        <v>36</v>
      </c>
      <c r="G185" s="9" t="s">
        <v>213</v>
      </c>
      <c r="H185" s="21">
        <f t="shared" si="37"/>
        <v>50.9</v>
      </c>
      <c r="I185">
        <f t="shared" si="38"/>
        <v>1.46</v>
      </c>
      <c r="J185">
        <f t="shared" si="39"/>
        <v>1.0000000000000001E-9</v>
      </c>
      <c r="K185">
        <f t="shared" si="40"/>
        <v>1.4600000000000001E-9</v>
      </c>
      <c r="L185">
        <f t="shared" si="41"/>
        <v>8.3699999999999992</v>
      </c>
      <c r="M185">
        <f t="shared" si="46"/>
        <v>1E-10</v>
      </c>
      <c r="N185">
        <f t="shared" si="42"/>
        <v>8.369999999999999E-10</v>
      </c>
      <c r="O185">
        <f t="shared" si="43"/>
        <v>2.33</v>
      </c>
      <c r="P185">
        <f t="shared" si="44"/>
        <v>1.0000000000000001E-9</v>
      </c>
      <c r="Q185">
        <f t="shared" si="45"/>
        <v>2.33E-9</v>
      </c>
    </row>
    <row r="186" spans="1:17" ht="28" customHeight="1">
      <c r="A186" s="7" t="s">
        <v>157</v>
      </c>
      <c r="B186" s="15" t="s">
        <v>394</v>
      </c>
      <c r="C186" s="8" t="s">
        <v>668</v>
      </c>
      <c r="D186" s="8" t="s">
        <v>929</v>
      </c>
      <c r="E186" s="8" t="s">
        <v>540</v>
      </c>
      <c r="F186" s="12">
        <v>36</v>
      </c>
      <c r="G186" s="9" t="s">
        <v>213</v>
      </c>
      <c r="H186" s="21">
        <f t="shared" si="37"/>
        <v>86.1</v>
      </c>
      <c r="I186">
        <f t="shared" si="38"/>
        <v>1.25</v>
      </c>
      <c r="J186">
        <f t="shared" si="39"/>
        <v>1.0000000000000001E-9</v>
      </c>
      <c r="K186">
        <f t="shared" si="40"/>
        <v>1.25E-9</v>
      </c>
      <c r="L186">
        <f t="shared" si="41"/>
        <v>7.69</v>
      </c>
      <c r="M186">
        <f t="shared" si="46"/>
        <v>1E-10</v>
      </c>
      <c r="N186">
        <f t="shared" si="42"/>
        <v>7.6900000000000003E-10</v>
      </c>
      <c r="O186">
        <f t="shared" si="43"/>
        <v>1.88</v>
      </c>
      <c r="P186">
        <f t="shared" si="44"/>
        <v>1.0000000000000001E-9</v>
      </c>
      <c r="Q186">
        <f t="shared" si="45"/>
        <v>1.8800000000000001E-9</v>
      </c>
    </row>
    <row r="187" spans="1:17" ht="28" customHeight="1">
      <c r="A187" s="7" t="s">
        <v>151</v>
      </c>
      <c r="B187" s="15" t="s">
        <v>395</v>
      </c>
      <c r="C187" s="8" t="s">
        <v>817</v>
      </c>
      <c r="D187" s="8" t="s">
        <v>930</v>
      </c>
      <c r="E187" s="8" t="s">
        <v>741</v>
      </c>
      <c r="F187" s="12">
        <v>36</v>
      </c>
      <c r="G187" s="9" t="s">
        <v>213</v>
      </c>
      <c r="H187" s="21">
        <f t="shared" si="37"/>
        <v>75</v>
      </c>
      <c r="I187">
        <f t="shared" si="38"/>
        <v>1.59</v>
      </c>
      <c r="J187">
        <f t="shared" si="39"/>
        <v>1.0000000000000001E-9</v>
      </c>
      <c r="K187">
        <f t="shared" si="40"/>
        <v>1.5900000000000001E-9</v>
      </c>
      <c r="L187">
        <f t="shared" si="41"/>
        <v>1.02</v>
      </c>
      <c r="M187">
        <f t="shared" si="46"/>
        <v>1.0000000000000001E-9</v>
      </c>
      <c r="N187">
        <f t="shared" si="42"/>
        <v>1.02E-9</v>
      </c>
      <c r="O187">
        <f t="shared" si="43"/>
        <v>2.3199999999999998</v>
      </c>
      <c r="P187">
        <f t="shared" si="44"/>
        <v>1.0000000000000001E-9</v>
      </c>
      <c r="Q187">
        <f t="shared" si="45"/>
        <v>2.3199999999999998E-9</v>
      </c>
    </row>
    <row r="188" spans="1:17" ht="40" customHeight="1">
      <c r="A188" s="7" t="s">
        <v>127</v>
      </c>
      <c r="B188" s="15" t="s">
        <v>396</v>
      </c>
      <c r="C188" s="8" t="s">
        <v>931</v>
      </c>
      <c r="D188" s="8" t="s">
        <v>932</v>
      </c>
      <c r="E188" s="8" t="s">
        <v>933</v>
      </c>
      <c r="F188" s="12">
        <v>36</v>
      </c>
      <c r="G188" s="9" t="s">
        <v>1237</v>
      </c>
      <c r="H188" s="21">
        <f t="shared" si="37"/>
        <v>22</v>
      </c>
      <c r="I188">
        <f t="shared" si="38"/>
        <v>6.44</v>
      </c>
      <c r="J188">
        <f t="shared" si="39"/>
        <v>1.0000000000000001E-9</v>
      </c>
      <c r="K188">
        <f t="shared" si="40"/>
        <v>6.4400000000000009E-9</v>
      </c>
      <c r="L188">
        <f t="shared" si="41"/>
        <v>4.1100000000000003</v>
      </c>
      <c r="M188">
        <f t="shared" si="46"/>
        <v>1.0000000000000001E-9</v>
      </c>
      <c r="N188">
        <f t="shared" si="42"/>
        <v>4.1100000000000009E-9</v>
      </c>
      <c r="O188">
        <f t="shared" si="43"/>
        <v>9.4700000000000006</v>
      </c>
      <c r="P188">
        <f t="shared" si="44"/>
        <v>1.0000000000000001E-9</v>
      </c>
      <c r="Q188">
        <f t="shared" si="45"/>
        <v>9.4700000000000014E-9</v>
      </c>
    </row>
    <row r="189" spans="1:17" ht="17">
      <c r="A189" s="7" t="s">
        <v>49</v>
      </c>
      <c r="B189" s="15" t="s">
        <v>295</v>
      </c>
      <c r="C189" s="8" t="s">
        <v>934</v>
      </c>
      <c r="D189" s="8" t="s">
        <v>935</v>
      </c>
      <c r="E189" s="8" t="s">
        <v>935</v>
      </c>
      <c r="F189" s="12">
        <v>35</v>
      </c>
      <c r="G189" s="9" t="s">
        <v>214</v>
      </c>
      <c r="H189" s="21">
        <f t="shared" si="37"/>
        <v>25.5</v>
      </c>
      <c r="I189">
        <f t="shared" si="38"/>
        <v>3.31</v>
      </c>
      <c r="J189">
        <f t="shared" si="39"/>
        <v>1.0000000000000001E-9</v>
      </c>
      <c r="K189">
        <f t="shared" si="40"/>
        <v>3.3100000000000004E-9</v>
      </c>
      <c r="L189">
        <f t="shared" si="41"/>
        <v>2.0699999999999998</v>
      </c>
      <c r="M189">
        <f t="shared" si="46"/>
        <v>1.0000000000000001E-9</v>
      </c>
      <c r="N189">
        <f t="shared" si="42"/>
        <v>2.0700000000000001E-9</v>
      </c>
      <c r="O189">
        <f t="shared" si="43"/>
        <v>2.0699999999999998</v>
      </c>
      <c r="P189">
        <f t="shared" si="44"/>
        <v>1.0000000000000001E-9</v>
      </c>
      <c r="Q189">
        <f t="shared" si="45"/>
        <v>2.0700000000000001E-9</v>
      </c>
    </row>
    <row r="190" spans="1:17" ht="17">
      <c r="A190" s="7" t="s">
        <v>91</v>
      </c>
      <c r="B190" s="15" t="s">
        <v>397</v>
      </c>
      <c r="C190" s="8" t="s">
        <v>936</v>
      </c>
      <c r="D190" s="8" t="s">
        <v>937</v>
      </c>
      <c r="E190" s="8" t="s">
        <v>937</v>
      </c>
      <c r="F190" s="12">
        <v>36</v>
      </c>
      <c r="G190" s="9" t="s">
        <v>214</v>
      </c>
      <c r="H190" s="21">
        <f t="shared" si="37"/>
        <v>6.65</v>
      </c>
      <c r="I190">
        <f t="shared" si="38"/>
        <v>2.5099999999999998</v>
      </c>
      <c r="J190">
        <f t="shared" si="39"/>
        <v>1E-10</v>
      </c>
      <c r="K190">
        <f t="shared" si="40"/>
        <v>2.5100000000000001E-10</v>
      </c>
      <c r="L190">
        <f t="shared" si="41"/>
        <v>3.38</v>
      </c>
      <c r="M190">
        <f t="shared" si="46"/>
        <v>9.9999999999999994E-12</v>
      </c>
      <c r="N190">
        <f t="shared" si="42"/>
        <v>3.3799999999999996E-11</v>
      </c>
      <c r="O190">
        <f t="shared" si="43"/>
        <v>3.38</v>
      </c>
      <c r="P190">
        <f t="shared" si="44"/>
        <v>9.9999999999999994E-12</v>
      </c>
      <c r="Q190">
        <f t="shared" si="45"/>
        <v>3.3799999999999996E-11</v>
      </c>
    </row>
    <row r="191" spans="1:17" ht="17">
      <c r="A191" s="7" t="s">
        <v>47</v>
      </c>
      <c r="B191" s="15" t="s">
        <v>398</v>
      </c>
      <c r="C191" s="8" t="s">
        <v>938</v>
      </c>
      <c r="D191" s="8" t="s">
        <v>939</v>
      </c>
      <c r="E191" s="8" t="s">
        <v>939</v>
      </c>
      <c r="F191" s="12">
        <v>36</v>
      </c>
      <c r="G191" s="9" t="s">
        <v>214</v>
      </c>
      <c r="H191" s="21">
        <f t="shared" si="37"/>
        <v>4.95</v>
      </c>
      <c r="I191">
        <f t="shared" si="38"/>
        <v>3.48</v>
      </c>
      <c r="J191">
        <f t="shared" si="39"/>
        <v>1.0000000000000001E-9</v>
      </c>
      <c r="K191">
        <f t="shared" si="40"/>
        <v>3.4800000000000004E-9</v>
      </c>
      <c r="L191">
        <f t="shared" si="41"/>
        <v>1.08</v>
      </c>
      <c r="M191">
        <f t="shared" si="46"/>
        <v>1.0000000000000001E-9</v>
      </c>
      <c r="N191">
        <f t="shared" si="42"/>
        <v>1.0800000000000002E-9</v>
      </c>
      <c r="O191">
        <f t="shared" si="43"/>
        <v>1.08</v>
      </c>
      <c r="P191">
        <f t="shared" si="44"/>
        <v>1.0000000000000001E-9</v>
      </c>
      <c r="Q191">
        <f t="shared" si="45"/>
        <v>1.0800000000000002E-9</v>
      </c>
    </row>
    <row r="192" spans="1:17" ht="17">
      <c r="A192" s="7" t="s">
        <v>68</v>
      </c>
      <c r="B192" s="15" t="s">
        <v>399</v>
      </c>
      <c r="C192" s="8" t="s">
        <v>593</v>
      </c>
      <c r="D192" s="8" t="s">
        <v>940</v>
      </c>
      <c r="E192" s="8" t="s">
        <v>940</v>
      </c>
      <c r="F192" s="12">
        <v>35</v>
      </c>
      <c r="G192" s="9" t="s">
        <v>214</v>
      </c>
      <c r="H192" s="21">
        <f t="shared" si="37"/>
        <v>7.73</v>
      </c>
      <c r="I192">
        <f t="shared" si="38"/>
        <v>2.4500000000000002</v>
      </c>
      <c r="J192">
        <f t="shared" si="39"/>
        <v>1.0000000000000001E-9</v>
      </c>
      <c r="K192">
        <f t="shared" si="40"/>
        <v>2.4500000000000004E-9</v>
      </c>
      <c r="L192">
        <f t="shared" si="41"/>
        <v>7.62</v>
      </c>
      <c r="M192">
        <f t="shared" si="46"/>
        <v>1E-10</v>
      </c>
      <c r="N192">
        <f t="shared" si="42"/>
        <v>7.6200000000000006E-10</v>
      </c>
      <c r="O192">
        <f t="shared" si="43"/>
        <v>7.62</v>
      </c>
      <c r="P192">
        <f t="shared" si="44"/>
        <v>1E-10</v>
      </c>
      <c r="Q192">
        <f t="shared" si="45"/>
        <v>7.6200000000000006E-10</v>
      </c>
    </row>
    <row r="193" spans="1:17" ht="16" customHeight="1">
      <c r="A193" s="27" t="s">
        <v>5</v>
      </c>
      <c r="B193" s="15" t="s">
        <v>400</v>
      </c>
      <c r="C193" s="8" t="s">
        <v>589</v>
      </c>
      <c r="D193" s="8" t="s">
        <v>850</v>
      </c>
      <c r="E193" s="8" t="s">
        <v>941</v>
      </c>
      <c r="F193" s="12">
        <v>48</v>
      </c>
      <c r="G193" s="10" t="s">
        <v>213</v>
      </c>
      <c r="H193" s="21">
        <f t="shared" si="37"/>
        <v>25.9</v>
      </c>
      <c r="I193">
        <f t="shared" si="38"/>
        <v>2.79</v>
      </c>
      <c r="J193">
        <f t="shared" si="39"/>
        <v>1.0000000000000001E-9</v>
      </c>
      <c r="K193">
        <f t="shared" si="40"/>
        <v>2.7900000000000001E-9</v>
      </c>
      <c r="L193">
        <f t="shared" si="41"/>
        <v>1.8</v>
      </c>
      <c r="M193">
        <f t="shared" si="46"/>
        <v>1.0000000000000001E-9</v>
      </c>
      <c r="N193">
        <f t="shared" si="42"/>
        <v>1.8000000000000002E-9</v>
      </c>
      <c r="O193">
        <f t="shared" si="43"/>
        <v>4.07</v>
      </c>
      <c r="P193">
        <f t="shared" si="44"/>
        <v>1.0000000000000001E-9</v>
      </c>
      <c r="Q193">
        <f t="shared" si="45"/>
        <v>4.0700000000000002E-9</v>
      </c>
    </row>
    <row r="194" spans="1:17" ht="32">
      <c r="A194" s="28" t="str">
        <f>A193</f>
        <v>K849H, K857S</v>
      </c>
      <c r="B194" s="15" t="s">
        <v>401</v>
      </c>
      <c r="C194" s="8" t="s">
        <v>875</v>
      </c>
      <c r="D194" s="8" t="s">
        <v>942</v>
      </c>
      <c r="E194" s="8" t="s">
        <v>665</v>
      </c>
      <c r="F194" s="12">
        <v>36</v>
      </c>
      <c r="G194" s="30" t="str">
        <f>G193</f>
        <v>From saturation mutagenesis library</v>
      </c>
      <c r="H194" s="21">
        <f t="shared" si="37"/>
        <v>44</v>
      </c>
      <c r="I194">
        <f t="shared" si="38"/>
        <v>2.12</v>
      </c>
      <c r="J194">
        <f t="shared" si="39"/>
        <v>1.0000000000000001E-9</v>
      </c>
      <c r="K194">
        <f t="shared" si="40"/>
        <v>2.1200000000000001E-9</v>
      </c>
      <c r="L194">
        <f t="shared" si="41"/>
        <v>1.23</v>
      </c>
      <c r="M194">
        <f t="shared" si="46"/>
        <v>1.0000000000000001E-9</v>
      </c>
      <c r="N194">
        <f t="shared" si="42"/>
        <v>1.2300000000000001E-9</v>
      </c>
      <c r="O194">
        <f t="shared" si="43"/>
        <v>3.35</v>
      </c>
      <c r="P194">
        <f t="shared" si="44"/>
        <v>1.0000000000000001E-9</v>
      </c>
      <c r="Q194">
        <f t="shared" si="45"/>
        <v>3.3500000000000002E-9</v>
      </c>
    </row>
    <row r="195" spans="1:17" ht="30" customHeight="1">
      <c r="A195" s="7" t="s">
        <v>131</v>
      </c>
      <c r="B195" s="15" t="s">
        <v>291</v>
      </c>
      <c r="C195" s="8" t="s">
        <v>943</v>
      </c>
      <c r="D195" s="8" t="s">
        <v>944</v>
      </c>
      <c r="E195" s="8" t="s">
        <v>945</v>
      </c>
      <c r="F195" s="12">
        <v>36</v>
      </c>
      <c r="G195" s="9" t="s">
        <v>213</v>
      </c>
      <c r="H195" s="21">
        <f t="shared" ref="H195:H258" si="49">VALUE(LEFT(B195,LEN(B195)-3))</f>
        <v>63.1</v>
      </c>
      <c r="I195">
        <f t="shared" ref="I195:I258" si="50">VALUE(LEFT(C195,4))</f>
        <v>4.68</v>
      </c>
      <c r="J195">
        <f t="shared" ref="J195:J258" si="51">10^(VALUE(RIGHT(C195,LEN(C195)-7)))</f>
        <v>1.0000000000000001E-9</v>
      </c>
      <c r="K195">
        <f t="shared" ref="K195:K258" si="52">I195*J195</f>
        <v>4.6800000000000004E-9</v>
      </c>
      <c r="L195">
        <f t="shared" ref="L195:L258" si="53">VALUE(LEFT(D195,4))</f>
        <v>3.43</v>
      </c>
      <c r="M195">
        <f t="shared" si="46"/>
        <v>1.0000000000000001E-9</v>
      </c>
      <c r="N195">
        <f t="shared" ref="N195:N258" si="54">L195*M195</f>
        <v>3.4300000000000004E-9</v>
      </c>
      <c r="O195">
        <f t="shared" ref="O195:O258" si="55">VALUE(LEFT(E195,4))</f>
        <v>6.14</v>
      </c>
      <c r="P195">
        <f t="shared" ref="P195:P258" si="56">10^(VALUE(RIGHT(E195,LEN(E195)-7)))</f>
        <v>1.0000000000000001E-9</v>
      </c>
      <c r="Q195">
        <f t="shared" ref="Q195:Q258" si="57">O195*P195</f>
        <v>6.1399999999999999E-9</v>
      </c>
    </row>
    <row r="196" spans="1:17" ht="28" customHeight="1">
      <c r="A196" s="7" t="s">
        <v>144</v>
      </c>
      <c r="B196" s="15" t="s">
        <v>402</v>
      </c>
      <c r="C196" s="8" t="s">
        <v>763</v>
      </c>
      <c r="D196" s="8" t="s">
        <v>942</v>
      </c>
      <c r="E196" s="8" t="s">
        <v>791</v>
      </c>
      <c r="F196" s="12">
        <v>36</v>
      </c>
      <c r="G196" s="9" t="s">
        <v>213</v>
      </c>
      <c r="H196" s="21">
        <f t="shared" si="49"/>
        <v>63.4</v>
      </c>
      <c r="I196">
        <f t="shared" si="50"/>
        <v>1.9</v>
      </c>
      <c r="J196">
        <f t="shared" si="51"/>
        <v>1.0000000000000001E-9</v>
      </c>
      <c r="K196">
        <f t="shared" si="52"/>
        <v>1.9000000000000001E-9</v>
      </c>
      <c r="L196">
        <f t="shared" si="53"/>
        <v>1.23</v>
      </c>
      <c r="M196">
        <f t="shared" si="46"/>
        <v>1.0000000000000001E-9</v>
      </c>
      <c r="N196">
        <f t="shared" si="54"/>
        <v>1.2300000000000001E-9</v>
      </c>
      <c r="O196">
        <f t="shared" si="55"/>
        <v>2.75</v>
      </c>
      <c r="P196">
        <f t="shared" si="56"/>
        <v>1.0000000000000001E-9</v>
      </c>
      <c r="Q196">
        <f t="shared" si="57"/>
        <v>2.7500000000000002E-9</v>
      </c>
    </row>
    <row r="197" spans="1:17" ht="17">
      <c r="A197" s="7" t="s">
        <v>85</v>
      </c>
      <c r="B197" s="15" t="s">
        <v>403</v>
      </c>
      <c r="C197" s="8" t="s">
        <v>771</v>
      </c>
      <c r="D197" s="8" t="s">
        <v>939</v>
      </c>
      <c r="E197" s="8" t="s">
        <v>939</v>
      </c>
      <c r="F197" s="12">
        <v>36</v>
      </c>
      <c r="G197" s="9" t="s">
        <v>214</v>
      </c>
      <c r="H197" s="21">
        <f t="shared" si="49"/>
        <v>66</v>
      </c>
      <c r="I197">
        <f t="shared" si="50"/>
        <v>1.69</v>
      </c>
      <c r="J197">
        <f t="shared" si="51"/>
        <v>1.0000000000000001E-9</v>
      </c>
      <c r="K197">
        <f t="shared" si="52"/>
        <v>1.69E-9</v>
      </c>
      <c r="L197">
        <f t="shared" si="53"/>
        <v>1.08</v>
      </c>
      <c r="M197">
        <f t="shared" si="46"/>
        <v>1.0000000000000001E-9</v>
      </c>
      <c r="N197">
        <f t="shared" si="54"/>
        <v>1.0800000000000002E-9</v>
      </c>
      <c r="O197">
        <f t="shared" si="55"/>
        <v>1.08</v>
      </c>
      <c r="P197">
        <f t="shared" si="56"/>
        <v>1.0000000000000001E-9</v>
      </c>
      <c r="Q197">
        <f t="shared" si="57"/>
        <v>1.0800000000000002E-9</v>
      </c>
    </row>
    <row r="198" spans="1:17" ht="17">
      <c r="A198" s="7" t="s">
        <v>90</v>
      </c>
      <c r="B198" s="15" t="s">
        <v>404</v>
      </c>
      <c r="C198" s="8" t="s">
        <v>946</v>
      </c>
      <c r="D198" s="8" t="s">
        <v>947</v>
      </c>
      <c r="E198" s="8" t="s">
        <v>947</v>
      </c>
      <c r="F198" s="12">
        <v>35</v>
      </c>
      <c r="G198" s="9" t="s">
        <v>214</v>
      </c>
      <c r="H198" s="21">
        <f t="shared" si="49"/>
        <v>4.18</v>
      </c>
      <c r="I198">
        <f t="shared" si="50"/>
        <v>4.82</v>
      </c>
      <c r="J198">
        <f t="shared" si="51"/>
        <v>1E-10</v>
      </c>
      <c r="K198">
        <f t="shared" si="52"/>
        <v>4.8200000000000009E-10</v>
      </c>
      <c r="L198">
        <f t="shared" si="53"/>
        <v>6.23</v>
      </c>
      <c r="M198">
        <f t="shared" ref="M198:M261" si="58">10^(VALUE(RIGHT(D198,LEN(D198)-7)))</f>
        <v>9.9999999999999994E-12</v>
      </c>
      <c r="N198">
        <f t="shared" si="54"/>
        <v>6.2299999999999994E-11</v>
      </c>
      <c r="O198">
        <f t="shared" si="55"/>
        <v>6.23</v>
      </c>
      <c r="P198">
        <f t="shared" si="56"/>
        <v>9.9999999999999994E-12</v>
      </c>
      <c r="Q198">
        <f t="shared" si="57"/>
        <v>6.2299999999999994E-11</v>
      </c>
    </row>
    <row r="199" spans="1:17" ht="17">
      <c r="A199" s="7" t="s">
        <v>80</v>
      </c>
      <c r="B199" s="15" t="s">
        <v>384</v>
      </c>
      <c r="C199" s="8" t="s">
        <v>948</v>
      </c>
      <c r="D199" s="8" t="s">
        <v>873</v>
      </c>
      <c r="E199" s="8" t="s">
        <v>873</v>
      </c>
      <c r="F199" s="12">
        <v>35</v>
      </c>
      <c r="G199" s="9" t="s">
        <v>214</v>
      </c>
      <c r="H199" s="21">
        <f t="shared" si="49"/>
        <v>46.3</v>
      </c>
      <c r="I199">
        <f t="shared" si="50"/>
        <v>2.0299999999999998</v>
      </c>
      <c r="J199">
        <f t="shared" si="51"/>
        <v>1.0000000000000001E-9</v>
      </c>
      <c r="K199">
        <f t="shared" si="52"/>
        <v>2.0299999999999998E-9</v>
      </c>
      <c r="L199">
        <f t="shared" si="53"/>
        <v>1.27</v>
      </c>
      <c r="M199">
        <f t="shared" si="58"/>
        <v>1.0000000000000001E-9</v>
      </c>
      <c r="N199">
        <f t="shared" si="54"/>
        <v>1.2700000000000002E-9</v>
      </c>
      <c r="O199">
        <f t="shared" si="55"/>
        <v>1.27</v>
      </c>
      <c r="P199">
        <f t="shared" si="56"/>
        <v>1.0000000000000001E-9</v>
      </c>
      <c r="Q199">
        <f t="shared" si="57"/>
        <v>1.2700000000000002E-9</v>
      </c>
    </row>
    <row r="200" spans="1:17" ht="17">
      <c r="A200" s="7" t="s">
        <v>64</v>
      </c>
      <c r="B200" s="15" t="s">
        <v>357</v>
      </c>
      <c r="C200" s="8" t="s">
        <v>820</v>
      </c>
      <c r="D200" s="8" t="s">
        <v>949</v>
      </c>
      <c r="E200" s="8" t="s">
        <v>949</v>
      </c>
      <c r="F200" s="12">
        <v>36</v>
      </c>
      <c r="G200" s="9" t="s">
        <v>214</v>
      </c>
      <c r="H200" s="21">
        <f t="shared" si="49"/>
        <v>3.46</v>
      </c>
      <c r="I200">
        <f t="shared" si="50"/>
        <v>2.54</v>
      </c>
      <c r="J200">
        <f t="shared" si="51"/>
        <v>1.0000000000000001E-9</v>
      </c>
      <c r="K200">
        <f t="shared" si="52"/>
        <v>2.5400000000000003E-9</v>
      </c>
      <c r="L200">
        <f t="shared" si="53"/>
        <v>4.2300000000000004</v>
      </c>
      <c r="M200">
        <f t="shared" si="58"/>
        <v>1E-10</v>
      </c>
      <c r="N200">
        <f t="shared" si="54"/>
        <v>4.2300000000000004E-10</v>
      </c>
      <c r="O200">
        <f t="shared" si="55"/>
        <v>4.2300000000000004</v>
      </c>
      <c r="P200">
        <f t="shared" si="56"/>
        <v>1E-10</v>
      </c>
      <c r="Q200">
        <f t="shared" si="57"/>
        <v>4.2300000000000004E-10</v>
      </c>
    </row>
    <row r="201" spans="1:17" ht="17">
      <c r="A201" s="7" t="s">
        <v>83</v>
      </c>
      <c r="B201" s="15" t="s">
        <v>405</v>
      </c>
      <c r="C201" s="8" t="s">
        <v>950</v>
      </c>
      <c r="D201" s="8" t="s">
        <v>951</v>
      </c>
      <c r="E201" s="8" t="s">
        <v>951</v>
      </c>
      <c r="F201" s="12">
        <v>36</v>
      </c>
      <c r="G201" s="9" t="s">
        <v>214</v>
      </c>
      <c r="H201" s="21">
        <f t="shared" si="49"/>
        <v>4.28</v>
      </c>
      <c r="I201">
        <f t="shared" si="50"/>
        <v>1.74</v>
      </c>
      <c r="J201">
        <f t="shared" si="51"/>
        <v>1.0000000000000001E-9</v>
      </c>
      <c r="K201">
        <f t="shared" si="52"/>
        <v>1.7400000000000002E-9</v>
      </c>
      <c r="L201">
        <f t="shared" si="53"/>
        <v>6.09</v>
      </c>
      <c r="M201">
        <f t="shared" si="58"/>
        <v>1E-10</v>
      </c>
      <c r="N201">
        <f t="shared" si="54"/>
        <v>6.0899999999999996E-10</v>
      </c>
      <c r="O201">
        <f t="shared" si="55"/>
        <v>6.09</v>
      </c>
      <c r="P201">
        <f t="shared" si="56"/>
        <v>1E-10</v>
      </c>
      <c r="Q201">
        <f t="shared" si="57"/>
        <v>6.0899999999999996E-10</v>
      </c>
    </row>
    <row r="202" spans="1:17" ht="28" customHeight="1">
      <c r="A202" s="7" t="s">
        <v>158</v>
      </c>
      <c r="B202" s="15" t="s">
        <v>406</v>
      </c>
      <c r="C202" s="8" t="s">
        <v>952</v>
      </c>
      <c r="D202" s="8" t="s">
        <v>953</v>
      </c>
      <c r="E202" s="8" t="s">
        <v>954</v>
      </c>
      <c r="F202" s="12">
        <v>36</v>
      </c>
      <c r="G202" s="10" t="s">
        <v>213</v>
      </c>
      <c r="H202" s="21">
        <f t="shared" si="49"/>
        <v>48.3</v>
      </c>
      <c r="I202">
        <f t="shared" si="50"/>
        <v>1.24</v>
      </c>
      <c r="J202">
        <f t="shared" si="51"/>
        <v>1.0000000000000001E-9</v>
      </c>
      <c r="K202">
        <f t="shared" si="52"/>
        <v>1.2400000000000001E-9</v>
      </c>
      <c r="L202">
        <f t="shared" si="53"/>
        <v>7.03</v>
      </c>
      <c r="M202">
        <f t="shared" si="58"/>
        <v>1E-10</v>
      </c>
      <c r="N202">
        <f t="shared" si="54"/>
        <v>7.0300000000000005E-10</v>
      </c>
      <c r="O202">
        <f t="shared" si="55"/>
        <v>2</v>
      </c>
      <c r="P202">
        <f t="shared" si="56"/>
        <v>1.0000000000000001E-9</v>
      </c>
      <c r="Q202">
        <f t="shared" si="57"/>
        <v>2.0000000000000001E-9</v>
      </c>
    </row>
    <row r="203" spans="1:17" ht="17" customHeight="1">
      <c r="A203" s="24" t="s">
        <v>107</v>
      </c>
      <c r="B203" s="16" t="s">
        <v>407</v>
      </c>
      <c r="C203" s="8" t="s">
        <v>609</v>
      </c>
      <c r="D203" s="8" t="s">
        <v>607</v>
      </c>
      <c r="E203" s="8" t="s">
        <v>955</v>
      </c>
      <c r="F203" s="12">
        <v>42</v>
      </c>
      <c r="G203" s="9" t="s">
        <v>1237</v>
      </c>
      <c r="H203" s="21">
        <f t="shared" si="49"/>
        <v>28</v>
      </c>
      <c r="I203">
        <f t="shared" si="50"/>
        <v>3.92</v>
      </c>
      <c r="J203">
        <f t="shared" si="51"/>
        <v>1E-8</v>
      </c>
      <c r="K203">
        <f t="shared" si="52"/>
        <v>3.92E-8</v>
      </c>
      <c r="L203">
        <f t="shared" si="53"/>
        <v>3.27</v>
      </c>
      <c r="M203">
        <f t="shared" si="58"/>
        <v>1E-8</v>
      </c>
      <c r="N203">
        <f t="shared" si="54"/>
        <v>3.2700000000000002E-8</v>
      </c>
      <c r="O203">
        <f t="shared" si="55"/>
        <v>4.6100000000000003</v>
      </c>
      <c r="P203">
        <f t="shared" si="56"/>
        <v>1E-8</v>
      </c>
      <c r="Q203">
        <f t="shared" si="57"/>
        <v>4.6100000000000003E-8</v>
      </c>
    </row>
    <row r="204" spans="1:17" ht="48">
      <c r="A204" s="26" t="str">
        <f t="shared" ref="A204:A205" si="59">A203</f>
        <v>F871Y</v>
      </c>
      <c r="B204" s="16" t="s">
        <v>408</v>
      </c>
      <c r="C204" s="8" t="s">
        <v>956</v>
      </c>
      <c r="D204" s="8" t="s">
        <v>957</v>
      </c>
      <c r="E204" s="8" t="s">
        <v>958</v>
      </c>
      <c r="F204" s="12">
        <v>43</v>
      </c>
      <c r="G204" s="9" t="str">
        <f t="shared" ref="G204:G205" si="60">G203</f>
        <v>From saturation mutagenesis library; Rd2 mutant</v>
      </c>
      <c r="H204" s="21">
        <f t="shared" si="49"/>
        <v>29.3</v>
      </c>
      <c r="I204">
        <f t="shared" si="50"/>
        <v>4.29</v>
      </c>
      <c r="J204">
        <f t="shared" si="51"/>
        <v>1E-8</v>
      </c>
      <c r="K204">
        <f t="shared" si="52"/>
        <v>4.29E-8</v>
      </c>
      <c r="L204">
        <f t="shared" si="53"/>
        <v>3.62</v>
      </c>
      <c r="M204">
        <f t="shared" si="58"/>
        <v>1E-8</v>
      </c>
      <c r="N204">
        <f t="shared" si="54"/>
        <v>3.62E-8</v>
      </c>
      <c r="O204">
        <f t="shared" si="55"/>
        <v>5</v>
      </c>
      <c r="P204">
        <f t="shared" si="56"/>
        <v>1E-8</v>
      </c>
      <c r="Q204">
        <f t="shared" si="57"/>
        <v>4.9999999999999998E-8</v>
      </c>
    </row>
    <row r="205" spans="1:17" ht="48">
      <c r="A205" s="25" t="str">
        <f t="shared" si="59"/>
        <v>F871Y</v>
      </c>
      <c r="B205" s="15" t="s">
        <v>324</v>
      </c>
      <c r="C205" s="8" t="s">
        <v>959</v>
      </c>
      <c r="D205" s="8" t="s">
        <v>960</v>
      </c>
      <c r="E205" s="8" t="s">
        <v>961</v>
      </c>
      <c r="F205" s="12">
        <v>36</v>
      </c>
      <c r="G205" s="9" t="str">
        <f t="shared" si="60"/>
        <v>From saturation mutagenesis library; Rd2 mutant</v>
      </c>
      <c r="H205" s="21">
        <f t="shared" si="49"/>
        <v>35.5</v>
      </c>
      <c r="I205">
        <f t="shared" si="50"/>
        <v>3.12</v>
      </c>
      <c r="J205">
        <f t="shared" si="51"/>
        <v>1E-8</v>
      </c>
      <c r="K205">
        <f t="shared" si="52"/>
        <v>3.1200000000000001E-8</v>
      </c>
      <c r="L205">
        <f t="shared" si="53"/>
        <v>2.5</v>
      </c>
      <c r="M205">
        <f t="shared" si="58"/>
        <v>1E-8</v>
      </c>
      <c r="N205">
        <f t="shared" si="54"/>
        <v>2.4999999999999999E-8</v>
      </c>
      <c r="O205">
        <f t="shared" si="55"/>
        <v>3.81</v>
      </c>
      <c r="P205">
        <f t="shared" si="56"/>
        <v>1E-8</v>
      </c>
      <c r="Q205">
        <f t="shared" si="57"/>
        <v>3.8100000000000004E-8</v>
      </c>
    </row>
    <row r="206" spans="1:17" ht="28" customHeight="1">
      <c r="A206" s="7" t="s">
        <v>16</v>
      </c>
      <c r="B206" s="15" t="s">
        <v>409</v>
      </c>
      <c r="C206" s="8" t="s">
        <v>899</v>
      </c>
      <c r="D206" s="8" t="s">
        <v>759</v>
      </c>
      <c r="E206" s="8" t="s">
        <v>685</v>
      </c>
      <c r="F206" s="12">
        <v>48</v>
      </c>
      <c r="G206" s="9" t="s">
        <v>1235</v>
      </c>
      <c r="H206" s="21">
        <f t="shared" si="49"/>
        <v>5.18</v>
      </c>
      <c r="I206">
        <f t="shared" si="50"/>
        <v>1.68</v>
      </c>
      <c r="J206">
        <f t="shared" si="51"/>
        <v>1E-8</v>
      </c>
      <c r="K206">
        <f t="shared" si="52"/>
        <v>1.6799999999999998E-8</v>
      </c>
      <c r="L206">
        <f t="shared" si="53"/>
        <v>5.21</v>
      </c>
      <c r="M206">
        <f t="shared" si="58"/>
        <v>1.0000000000000001E-9</v>
      </c>
      <c r="N206">
        <f t="shared" si="54"/>
        <v>5.21E-9</v>
      </c>
      <c r="O206">
        <f t="shared" si="55"/>
        <v>3.89</v>
      </c>
      <c r="P206">
        <f t="shared" si="56"/>
        <v>1E-8</v>
      </c>
      <c r="Q206">
        <f t="shared" si="57"/>
        <v>3.8900000000000004E-8</v>
      </c>
    </row>
    <row r="207" spans="1:17" ht="17">
      <c r="A207" s="7" t="s">
        <v>78</v>
      </c>
      <c r="B207" s="15" t="s">
        <v>410</v>
      </c>
      <c r="C207" s="8" t="s">
        <v>919</v>
      </c>
      <c r="D207" s="8" t="s">
        <v>926</v>
      </c>
      <c r="E207" s="8" t="s">
        <v>926</v>
      </c>
      <c r="F207" s="12">
        <v>36</v>
      </c>
      <c r="G207" s="9" t="s">
        <v>214</v>
      </c>
      <c r="H207" s="21">
        <f t="shared" si="49"/>
        <v>60.4</v>
      </c>
      <c r="I207">
        <f t="shared" si="50"/>
        <v>2.17</v>
      </c>
      <c r="J207">
        <f t="shared" si="51"/>
        <v>1.0000000000000001E-9</v>
      </c>
      <c r="K207">
        <f t="shared" si="52"/>
        <v>2.1700000000000002E-9</v>
      </c>
      <c r="L207">
        <f t="shared" si="53"/>
        <v>1.46</v>
      </c>
      <c r="M207">
        <f t="shared" si="58"/>
        <v>1.0000000000000001E-9</v>
      </c>
      <c r="N207">
        <f t="shared" si="54"/>
        <v>1.4600000000000001E-9</v>
      </c>
      <c r="O207">
        <f t="shared" si="55"/>
        <v>1.46</v>
      </c>
      <c r="P207">
        <f t="shared" si="56"/>
        <v>1.0000000000000001E-9</v>
      </c>
      <c r="Q207">
        <f t="shared" si="57"/>
        <v>1.4600000000000001E-9</v>
      </c>
    </row>
    <row r="208" spans="1:17" ht="17">
      <c r="A208" s="7" t="s">
        <v>58</v>
      </c>
      <c r="B208" s="15" t="s">
        <v>411</v>
      </c>
      <c r="C208" s="8" t="s">
        <v>791</v>
      </c>
      <c r="D208" s="8" t="s">
        <v>870</v>
      </c>
      <c r="E208" s="8" t="s">
        <v>870</v>
      </c>
      <c r="F208" s="12">
        <v>35</v>
      </c>
      <c r="G208" s="9" t="s">
        <v>214</v>
      </c>
      <c r="H208" s="21">
        <f t="shared" si="49"/>
        <v>52.9</v>
      </c>
      <c r="I208">
        <f t="shared" si="50"/>
        <v>2.75</v>
      </c>
      <c r="J208">
        <f t="shared" si="51"/>
        <v>1.0000000000000001E-9</v>
      </c>
      <c r="K208">
        <f t="shared" si="52"/>
        <v>2.7500000000000002E-9</v>
      </c>
      <c r="L208">
        <f t="shared" si="53"/>
        <v>1.81</v>
      </c>
      <c r="M208">
        <f t="shared" si="58"/>
        <v>1.0000000000000001E-9</v>
      </c>
      <c r="N208">
        <f t="shared" si="54"/>
        <v>1.8100000000000002E-9</v>
      </c>
      <c r="O208">
        <f t="shared" si="55"/>
        <v>1.81</v>
      </c>
      <c r="P208">
        <f t="shared" si="56"/>
        <v>1.0000000000000001E-9</v>
      </c>
      <c r="Q208">
        <f t="shared" si="57"/>
        <v>1.8100000000000002E-9</v>
      </c>
    </row>
    <row r="209" spans="1:17" ht="17">
      <c r="A209" s="7" t="s">
        <v>52</v>
      </c>
      <c r="B209" s="15" t="s">
        <v>412</v>
      </c>
      <c r="C209" s="8" t="s">
        <v>962</v>
      </c>
      <c r="D209" s="8" t="s">
        <v>963</v>
      </c>
      <c r="E209" s="8" t="s">
        <v>963</v>
      </c>
      <c r="F209" s="12">
        <v>36</v>
      </c>
      <c r="G209" s="9" t="s">
        <v>214</v>
      </c>
      <c r="H209" s="21">
        <f t="shared" si="49"/>
        <v>49.5</v>
      </c>
      <c r="I209">
        <f t="shared" si="50"/>
        <v>3.16</v>
      </c>
      <c r="J209">
        <f t="shared" si="51"/>
        <v>1.0000000000000001E-9</v>
      </c>
      <c r="K209">
        <f t="shared" si="52"/>
        <v>3.1600000000000003E-9</v>
      </c>
      <c r="L209">
        <f t="shared" si="53"/>
        <v>2.16</v>
      </c>
      <c r="M209">
        <f t="shared" si="58"/>
        <v>1.0000000000000001E-9</v>
      </c>
      <c r="N209">
        <f t="shared" si="54"/>
        <v>2.1600000000000004E-9</v>
      </c>
      <c r="O209">
        <f t="shared" si="55"/>
        <v>2.16</v>
      </c>
      <c r="P209">
        <f t="shared" si="56"/>
        <v>1.0000000000000001E-9</v>
      </c>
      <c r="Q209">
        <f t="shared" si="57"/>
        <v>2.1600000000000004E-9</v>
      </c>
    </row>
    <row r="210" spans="1:17" ht="32">
      <c r="A210" s="7" t="s">
        <v>138</v>
      </c>
      <c r="B210" s="15" t="s">
        <v>413</v>
      </c>
      <c r="C210" s="8" t="s">
        <v>964</v>
      </c>
      <c r="D210" s="8" t="s">
        <v>965</v>
      </c>
      <c r="E210" s="8" t="s">
        <v>966</v>
      </c>
      <c r="F210" s="12">
        <v>36</v>
      </c>
      <c r="G210" s="9" t="s">
        <v>213</v>
      </c>
      <c r="H210" s="21">
        <f t="shared" si="49"/>
        <v>87.5</v>
      </c>
      <c r="I210">
        <f t="shared" si="50"/>
        <v>3.01</v>
      </c>
      <c r="J210">
        <f t="shared" si="51"/>
        <v>1.0000000000000001E-9</v>
      </c>
      <c r="K210">
        <f t="shared" si="52"/>
        <v>3.0100000000000002E-9</v>
      </c>
      <c r="L210">
        <f t="shared" si="53"/>
        <v>2.19</v>
      </c>
      <c r="M210">
        <f t="shared" si="58"/>
        <v>1.0000000000000001E-9</v>
      </c>
      <c r="N210">
        <f t="shared" si="54"/>
        <v>2.1900000000000001E-9</v>
      </c>
      <c r="O210">
        <f t="shared" si="55"/>
        <v>3.98</v>
      </c>
      <c r="P210">
        <f t="shared" si="56"/>
        <v>1.0000000000000001E-9</v>
      </c>
      <c r="Q210">
        <f t="shared" si="57"/>
        <v>3.9799999999999999E-9</v>
      </c>
    </row>
    <row r="211" spans="1:17" ht="23" customHeight="1">
      <c r="A211" s="24" t="s">
        <v>130</v>
      </c>
      <c r="B211" s="15" t="s">
        <v>414</v>
      </c>
      <c r="C211" s="8" t="s">
        <v>773</v>
      </c>
      <c r="D211" s="8" t="s">
        <v>782</v>
      </c>
      <c r="E211" s="8" t="s">
        <v>967</v>
      </c>
      <c r="F211" s="12">
        <v>36</v>
      </c>
      <c r="G211" s="10" t="s">
        <v>1237</v>
      </c>
      <c r="H211" s="21">
        <f t="shared" si="49"/>
        <v>55.9</v>
      </c>
      <c r="I211">
        <f t="shared" si="50"/>
        <v>5.24</v>
      </c>
      <c r="J211">
        <f t="shared" si="51"/>
        <v>1.0000000000000001E-9</v>
      </c>
      <c r="K211">
        <f t="shared" si="52"/>
        <v>5.2400000000000009E-9</v>
      </c>
      <c r="L211">
        <f t="shared" si="53"/>
        <v>3.72</v>
      </c>
      <c r="M211">
        <f t="shared" si="58"/>
        <v>1.0000000000000001E-9</v>
      </c>
      <c r="N211">
        <f t="shared" si="54"/>
        <v>3.7200000000000004E-9</v>
      </c>
      <c r="O211">
        <f t="shared" si="55"/>
        <v>7.05</v>
      </c>
      <c r="P211">
        <f t="shared" si="56"/>
        <v>1.0000000000000001E-9</v>
      </c>
      <c r="Q211">
        <f t="shared" si="57"/>
        <v>7.0500000000000003E-9</v>
      </c>
    </row>
    <row r="212" spans="1:17" ht="23" customHeight="1">
      <c r="A212" s="25" t="str">
        <f>A211</f>
        <v>L900S</v>
      </c>
      <c r="B212" s="15" t="s">
        <v>415</v>
      </c>
      <c r="C212" s="8" t="s">
        <v>744</v>
      </c>
      <c r="D212" s="8" t="s">
        <v>968</v>
      </c>
      <c r="E212" s="8" t="s">
        <v>969</v>
      </c>
      <c r="F212" s="12">
        <v>36</v>
      </c>
      <c r="G212" s="30" t="str">
        <f>G211</f>
        <v>From saturation mutagenesis library; Rd2 mutant</v>
      </c>
      <c r="H212" s="21">
        <f t="shared" si="49"/>
        <v>68.8</v>
      </c>
      <c r="I212">
        <f t="shared" si="50"/>
        <v>4.7699999999999996</v>
      </c>
      <c r="J212">
        <f t="shared" si="51"/>
        <v>1.0000000000000001E-9</v>
      </c>
      <c r="K212">
        <f t="shared" si="52"/>
        <v>4.7699999999999999E-9</v>
      </c>
      <c r="L212">
        <f t="shared" si="53"/>
        <v>3.5</v>
      </c>
      <c r="M212">
        <f t="shared" si="58"/>
        <v>1.0000000000000001E-9</v>
      </c>
      <c r="N212">
        <f t="shared" si="54"/>
        <v>3.5000000000000003E-9</v>
      </c>
      <c r="O212">
        <f t="shared" si="55"/>
        <v>6.26</v>
      </c>
      <c r="P212">
        <f t="shared" si="56"/>
        <v>1.0000000000000001E-9</v>
      </c>
      <c r="Q212">
        <f t="shared" si="57"/>
        <v>6.2600000000000003E-9</v>
      </c>
    </row>
    <row r="213" spans="1:17" ht="48">
      <c r="A213" s="7" t="s">
        <v>126</v>
      </c>
      <c r="B213" s="15" t="s">
        <v>416</v>
      </c>
      <c r="C213" s="8" t="s">
        <v>970</v>
      </c>
      <c r="D213" s="8" t="s">
        <v>602</v>
      </c>
      <c r="E213" s="8" t="s">
        <v>971</v>
      </c>
      <c r="F213" s="12">
        <v>36</v>
      </c>
      <c r="G213" s="9" t="s">
        <v>1237</v>
      </c>
      <c r="H213" s="21">
        <f t="shared" si="49"/>
        <v>58.2</v>
      </c>
      <c r="I213">
        <f t="shared" si="50"/>
        <v>6.99</v>
      </c>
      <c r="J213">
        <f t="shared" si="51"/>
        <v>1.0000000000000001E-9</v>
      </c>
      <c r="K213">
        <f t="shared" si="52"/>
        <v>6.9900000000000009E-9</v>
      </c>
      <c r="L213">
        <f t="shared" si="53"/>
        <v>5.34</v>
      </c>
      <c r="M213">
        <f t="shared" si="58"/>
        <v>1.0000000000000001E-9</v>
      </c>
      <c r="N213">
        <f t="shared" si="54"/>
        <v>5.3400000000000002E-9</v>
      </c>
      <c r="O213">
        <f t="shared" si="55"/>
        <v>8.8699999999999992</v>
      </c>
      <c r="P213">
        <f t="shared" si="56"/>
        <v>1.0000000000000001E-9</v>
      </c>
      <c r="Q213">
        <f t="shared" si="57"/>
        <v>8.8699999999999994E-9</v>
      </c>
    </row>
    <row r="214" spans="1:17" ht="28" customHeight="1">
      <c r="A214" s="7" t="s">
        <v>142</v>
      </c>
      <c r="B214" s="15" t="s">
        <v>417</v>
      </c>
      <c r="C214" s="8" t="s">
        <v>920</v>
      </c>
      <c r="D214" s="8" t="s">
        <v>972</v>
      </c>
      <c r="E214" s="8" t="s">
        <v>973</v>
      </c>
      <c r="F214" s="12">
        <v>36</v>
      </c>
      <c r="G214" s="9" t="s">
        <v>213</v>
      </c>
      <c r="H214" s="21">
        <f t="shared" si="49"/>
        <v>44.8</v>
      </c>
      <c r="I214">
        <f t="shared" si="50"/>
        <v>2.23</v>
      </c>
      <c r="J214">
        <f t="shared" si="51"/>
        <v>1.0000000000000001E-9</v>
      </c>
      <c r="K214">
        <f t="shared" si="52"/>
        <v>2.23E-9</v>
      </c>
      <c r="L214">
        <f t="shared" si="53"/>
        <v>1.36</v>
      </c>
      <c r="M214">
        <f t="shared" si="58"/>
        <v>1.0000000000000001E-9</v>
      </c>
      <c r="N214">
        <f t="shared" si="54"/>
        <v>1.3600000000000003E-9</v>
      </c>
      <c r="O214">
        <f t="shared" si="55"/>
        <v>3.41</v>
      </c>
      <c r="P214">
        <f t="shared" si="56"/>
        <v>1.0000000000000001E-9</v>
      </c>
      <c r="Q214">
        <f t="shared" si="57"/>
        <v>3.4100000000000004E-9</v>
      </c>
    </row>
    <row r="215" spans="1:17" ht="44" customHeight="1">
      <c r="A215" s="7" t="s">
        <v>117</v>
      </c>
      <c r="B215" s="15" t="s">
        <v>418</v>
      </c>
      <c r="C215" s="8" t="s">
        <v>620</v>
      </c>
      <c r="D215" s="8" t="s">
        <v>974</v>
      </c>
      <c r="E215" s="8" t="s">
        <v>619</v>
      </c>
      <c r="F215" s="12">
        <v>36</v>
      </c>
      <c r="G215" s="9" t="s">
        <v>1237</v>
      </c>
      <c r="H215" s="21">
        <f t="shared" si="49"/>
        <v>34</v>
      </c>
      <c r="I215">
        <f t="shared" si="50"/>
        <v>1.2</v>
      </c>
      <c r="J215">
        <f t="shared" si="51"/>
        <v>1E-8</v>
      </c>
      <c r="K215">
        <f t="shared" si="52"/>
        <v>1.2E-8</v>
      </c>
      <c r="L215">
        <f t="shared" si="53"/>
        <v>9.01</v>
      </c>
      <c r="M215">
        <f t="shared" si="58"/>
        <v>1.0000000000000001E-9</v>
      </c>
      <c r="N215">
        <f t="shared" si="54"/>
        <v>9.0100000000000009E-9</v>
      </c>
      <c r="O215">
        <f t="shared" si="55"/>
        <v>1.55</v>
      </c>
      <c r="P215">
        <f t="shared" si="56"/>
        <v>1E-8</v>
      </c>
      <c r="Q215">
        <f t="shared" si="57"/>
        <v>1.55E-8</v>
      </c>
    </row>
    <row r="216" spans="1:17" ht="16" customHeight="1">
      <c r="A216" s="27" t="s">
        <v>3</v>
      </c>
      <c r="B216" s="15" t="s">
        <v>419</v>
      </c>
      <c r="C216" s="8" t="s">
        <v>975</v>
      </c>
      <c r="D216" s="8" t="s">
        <v>976</v>
      </c>
      <c r="E216" s="8" t="s">
        <v>977</v>
      </c>
      <c r="F216" s="12">
        <v>48</v>
      </c>
      <c r="G216" s="10" t="s">
        <v>213</v>
      </c>
      <c r="H216" s="21">
        <f t="shared" si="49"/>
        <v>12.6</v>
      </c>
      <c r="I216">
        <f t="shared" si="50"/>
        <v>5.69</v>
      </c>
      <c r="J216">
        <f t="shared" si="51"/>
        <v>1.0000000000000001E-9</v>
      </c>
      <c r="K216">
        <f t="shared" si="52"/>
        <v>5.6900000000000008E-9</v>
      </c>
      <c r="L216">
        <f t="shared" si="53"/>
        <v>3.61</v>
      </c>
      <c r="M216">
        <f t="shared" si="58"/>
        <v>1.0000000000000001E-9</v>
      </c>
      <c r="N216">
        <f t="shared" si="54"/>
        <v>3.6100000000000001E-9</v>
      </c>
      <c r="O216">
        <f t="shared" si="55"/>
        <v>8.41</v>
      </c>
      <c r="P216">
        <f t="shared" si="56"/>
        <v>1.0000000000000001E-9</v>
      </c>
      <c r="Q216">
        <f t="shared" si="57"/>
        <v>8.4100000000000005E-9</v>
      </c>
    </row>
    <row r="217" spans="1:17" ht="32">
      <c r="A217" s="28" t="str">
        <f>A216</f>
        <v>S955W, K967C</v>
      </c>
      <c r="B217" s="15" t="s">
        <v>420</v>
      </c>
      <c r="C217" s="8" t="s">
        <v>978</v>
      </c>
      <c r="D217" s="8" t="s">
        <v>519</v>
      </c>
      <c r="E217" s="8" t="s">
        <v>979</v>
      </c>
      <c r="F217" s="12">
        <v>36</v>
      </c>
      <c r="G217" s="30" t="str">
        <f>G216</f>
        <v>From saturation mutagenesis library</v>
      </c>
      <c r="H217" s="21">
        <f t="shared" si="49"/>
        <v>21.9</v>
      </c>
      <c r="I217">
        <f t="shared" si="50"/>
        <v>4.55</v>
      </c>
      <c r="J217">
        <f t="shared" si="51"/>
        <v>1.0000000000000001E-9</v>
      </c>
      <c r="K217">
        <f t="shared" si="52"/>
        <v>4.5500000000000002E-9</v>
      </c>
      <c r="L217">
        <f t="shared" si="53"/>
        <v>2.46</v>
      </c>
      <c r="M217">
        <f t="shared" si="58"/>
        <v>1.0000000000000001E-9</v>
      </c>
      <c r="N217">
        <f t="shared" si="54"/>
        <v>2.4600000000000002E-9</v>
      </c>
      <c r="O217">
        <f t="shared" si="55"/>
        <v>7.55</v>
      </c>
      <c r="P217">
        <f t="shared" si="56"/>
        <v>1.0000000000000001E-9</v>
      </c>
      <c r="Q217">
        <f t="shared" si="57"/>
        <v>7.5499999999999998E-9</v>
      </c>
    </row>
    <row r="218" spans="1:17" ht="31" customHeight="1">
      <c r="A218" s="7" t="s">
        <v>143</v>
      </c>
      <c r="B218" s="15" t="s">
        <v>421</v>
      </c>
      <c r="C218" s="8" t="s">
        <v>980</v>
      </c>
      <c r="D218" s="8" t="s">
        <v>981</v>
      </c>
      <c r="E218" s="8" t="s">
        <v>849</v>
      </c>
      <c r="F218" s="12">
        <v>36</v>
      </c>
      <c r="G218" s="9" t="s">
        <v>213</v>
      </c>
      <c r="H218" s="21">
        <f t="shared" si="49"/>
        <v>88</v>
      </c>
      <c r="I218">
        <f t="shared" si="50"/>
        <v>1.98</v>
      </c>
      <c r="J218">
        <f t="shared" si="51"/>
        <v>1.0000000000000001E-9</v>
      </c>
      <c r="K218">
        <f t="shared" si="52"/>
        <v>1.9800000000000002E-9</v>
      </c>
      <c r="L218">
        <f t="shared" si="53"/>
        <v>1.34</v>
      </c>
      <c r="M218">
        <f t="shared" si="58"/>
        <v>1.0000000000000001E-9</v>
      </c>
      <c r="N218">
        <f t="shared" si="54"/>
        <v>1.3400000000000001E-9</v>
      </c>
      <c r="O218">
        <f t="shared" si="55"/>
        <v>2.78</v>
      </c>
      <c r="P218">
        <f t="shared" si="56"/>
        <v>1.0000000000000001E-9</v>
      </c>
      <c r="Q218">
        <f t="shared" si="57"/>
        <v>2.7799999999999999E-9</v>
      </c>
    </row>
    <row r="219" spans="1:17" ht="44" customHeight="1">
      <c r="A219" s="7" t="s">
        <v>116</v>
      </c>
      <c r="B219" s="15" t="s">
        <v>422</v>
      </c>
      <c r="C219" s="8" t="s">
        <v>982</v>
      </c>
      <c r="D219" s="8" t="s">
        <v>983</v>
      </c>
      <c r="E219" s="8" t="s">
        <v>984</v>
      </c>
      <c r="F219" s="12">
        <v>36</v>
      </c>
      <c r="G219" s="9" t="s">
        <v>1237</v>
      </c>
      <c r="H219" s="21">
        <f t="shared" si="49"/>
        <v>14.4</v>
      </c>
      <c r="I219">
        <f t="shared" si="50"/>
        <v>1.23</v>
      </c>
      <c r="J219">
        <f t="shared" si="51"/>
        <v>1E-8</v>
      </c>
      <c r="K219">
        <f t="shared" si="52"/>
        <v>1.2299999999999999E-8</v>
      </c>
      <c r="L219">
        <f t="shared" si="53"/>
        <v>7.42</v>
      </c>
      <c r="M219">
        <f t="shared" si="58"/>
        <v>1.0000000000000001E-9</v>
      </c>
      <c r="N219">
        <f t="shared" si="54"/>
        <v>7.4200000000000004E-9</v>
      </c>
      <c r="O219">
        <f t="shared" si="55"/>
        <v>1.88</v>
      </c>
      <c r="P219">
        <f t="shared" si="56"/>
        <v>1E-8</v>
      </c>
      <c r="Q219">
        <f t="shared" si="57"/>
        <v>1.88E-8</v>
      </c>
    </row>
    <row r="220" spans="1:17" ht="42" customHeight="1">
      <c r="A220" s="7" t="s">
        <v>110</v>
      </c>
      <c r="B220" s="15" t="s">
        <v>423</v>
      </c>
      <c r="C220" s="8" t="s">
        <v>985</v>
      </c>
      <c r="D220" s="8" t="s">
        <v>986</v>
      </c>
      <c r="E220" s="8" t="s">
        <v>987</v>
      </c>
      <c r="F220" s="12">
        <v>36</v>
      </c>
      <c r="G220" s="9" t="s">
        <v>1237</v>
      </c>
      <c r="H220" s="21">
        <f t="shared" si="49"/>
        <v>12.8</v>
      </c>
      <c r="I220">
        <f t="shared" si="50"/>
        <v>1.98</v>
      </c>
      <c r="J220">
        <f t="shared" si="51"/>
        <v>1E-8</v>
      </c>
      <c r="K220">
        <f t="shared" si="52"/>
        <v>1.9799999999999999E-8</v>
      </c>
      <c r="L220">
        <f t="shared" si="53"/>
        <v>1.24</v>
      </c>
      <c r="M220">
        <f t="shared" si="58"/>
        <v>1E-8</v>
      </c>
      <c r="N220">
        <f t="shared" si="54"/>
        <v>1.24E-8</v>
      </c>
      <c r="O220">
        <f t="shared" si="55"/>
        <v>2.96</v>
      </c>
      <c r="P220">
        <f t="shared" si="56"/>
        <v>1E-8</v>
      </c>
      <c r="Q220">
        <f t="shared" si="57"/>
        <v>2.96E-8</v>
      </c>
    </row>
    <row r="221" spans="1:17" ht="42" customHeight="1">
      <c r="A221" s="7" t="s">
        <v>191</v>
      </c>
      <c r="B221" s="15" t="s">
        <v>374</v>
      </c>
      <c r="C221" s="8" t="s">
        <v>988</v>
      </c>
      <c r="D221" s="8" t="s">
        <v>989</v>
      </c>
      <c r="E221" s="8" t="s">
        <v>990</v>
      </c>
      <c r="F221" s="12">
        <v>48</v>
      </c>
      <c r="G221" s="9" t="s">
        <v>215</v>
      </c>
      <c r="H221" s="21">
        <f t="shared" si="49"/>
        <v>16.100000000000001</v>
      </c>
      <c r="I221">
        <f t="shared" si="50"/>
        <v>3.26</v>
      </c>
      <c r="J221">
        <f t="shared" si="51"/>
        <v>1E-8</v>
      </c>
      <c r="K221">
        <f t="shared" si="52"/>
        <v>3.2600000000000001E-8</v>
      </c>
      <c r="L221">
        <f t="shared" si="53"/>
        <v>2.56</v>
      </c>
      <c r="M221">
        <f t="shared" si="58"/>
        <v>1E-8</v>
      </c>
      <c r="N221">
        <f t="shared" si="54"/>
        <v>2.5600000000000001E-8</v>
      </c>
      <c r="O221">
        <f t="shared" si="55"/>
        <v>4.0599999999999996</v>
      </c>
      <c r="P221">
        <f t="shared" si="56"/>
        <v>1E-8</v>
      </c>
      <c r="Q221">
        <f t="shared" si="57"/>
        <v>4.06E-8</v>
      </c>
    </row>
    <row r="222" spans="1:17" ht="44" customHeight="1">
      <c r="A222" s="7" t="s">
        <v>180</v>
      </c>
      <c r="B222" s="15" t="s">
        <v>424</v>
      </c>
      <c r="C222" s="8" t="s">
        <v>991</v>
      </c>
      <c r="D222" s="8" t="s">
        <v>992</v>
      </c>
      <c r="E222" s="8" t="s">
        <v>993</v>
      </c>
      <c r="F222" s="12">
        <v>48</v>
      </c>
      <c r="G222" s="9" t="s">
        <v>215</v>
      </c>
      <c r="H222" s="21">
        <f t="shared" si="49"/>
        <v>7.74</v>
      </c>
      <c r="I222">
        <f t="shared" si="50"/>
        <v>1.1100000000000001</v>
      </c>
      <c r="J222">
        <f t="shared" si="51"/>
        <v>9.9999999999999995E-8</v>
      </c>
      <c r="K222">
        <f t="shared" si="52"/>
        <v>1.11E-7</v>
      </c>
      <c r="L222">
        <f t="shared" si="53"/>
        <v>9.0399999999999991</v>
      </c>
      <c r="M222">
        <f t="shared" si="58"/>
        <v>1E-8</v>
      </c>
      <c r="N222">
        <f t="shared" si="54"/>
        <v>9.0399999999999989E-8</v>
      </c>
      <c r="O222">
        <f t="shared" si="55"/>
        <v>1.33</v>
      </c>
      <c r="P222">
        <f t="shared" si="56"/>
        <v>9.9999999999999995E-8</v>
      </c>
      <c r="Q222">
        <f t="shared" si="57"/>
        <v>1.3300000000000001E-7</v>
      </c>
    </row>
    <row r="223" spans="1:17" ht="45" customHeight="1">
      <c r="A223" s="7" t="s">
        <v>168</v>
      </c>
      <c r="B223" s="15" t="s">
        <v>425</v>
      </c>
      <c r="C223" s="8" t="s">
        <v>994</v>
      </c>
      <c r="D223" s="8" t="s">
        <v>995</v>
      </c>
      <c r="E223" s="8" t="s">
        <v>996</v>
      </c>
      <c r="F223" s="12">
        <v>48</v>
      </c>
      <c r="G223" s="9" t="s">
        <v>215</v>
      </c>
      <c r="H223" s="21">
        <f t="shared" si="49"/>
        <v>7.59</v>
      </c>
      <c r="I223">
        <f t="shared" si="50"/>
        <v>3.06</v>
      </c>
      <c r="J223">
        <f t="shared" si="51"/>
        <v>9.9999999999999995E-8</v>
      </c>
      <c r="K223">
        <f t="shared" si="52"/>
        <v>3.0600000000000001E-7</v>
      </c>
      <c r="L223">
        <f t="shared" si="53"/>
        <v>2.66</v>
      </c>
      <c r="M223">
        <f t="shared" si="58"/>
        <v>9.9999999999999995E-8</v>
      </c>
      <c r="N223">
        <f t="shared" si="54"/>
        <v>2.6600000000000003E-7</v>
      </c>
      <c r="O223">
        <f t="shared" si="55"/>
        <v>3.47</v>
      </c>
      <c r="P223">
        <f t="shared" si="56"/>
        <v>9.9999999999999995E-8</v>
      </c>
      <c r="Q223">
        <f t="shared" si="57"/>
        <v>3.4700000000000002E-7</v>
      </c>
    </row>
    <row r="224" spans="1:17" ht="54" customHeight="1">
      <c r="A224" s="7" t="s">
        <v>177</v>
      </c>
      <c r="B224" s="15" t="s">
        <v>426</v>
      </c>
      <c r="C224" s="8" t="s">
        <v>997</v>
      </c>
      <c r="D224" s="8" t="s">
        <v>600</v>
      </c>
      <c r="E224" s="8" t="s">
        <v>998</v>
      </c>
      <c r="F224" s="12">
        <v>46</v>
      </c>
      <c r="G224" s="9" t="s">
        <v>215</v>
      </c>
      <c r="H224" s="21">
        <f t="shared" si="49"/>
        <v>10.4</v>
      </c>
      <c r="I224">
        <f t="shared" si="50"/>
        <v>1.44</v>
      </c>
      <c r="J224">
        <f t="shared" si="51"/>
        <v>9.9999999999999995E-8</v>
      </c>
      <c r="K224">
        <f t="shared" si="52"/>
        <v>1.4399999999999999E-7</v>
      </c>
      <c r="L224">
        <f t="shared" si="53"/>
        <v>1.21</v>
      </c>
      <c r="M224">
        <f t="shared" si="58"/>
        <v>9.9999999999999995E-8</v>
      </c>
      <c r="N224">
        <f t="shared" si="54"/>
        <v>1.2099999999999998E-7</v>
      </c>
      <c r="O224">
        <f t="shared" si="55"/>
        <v>1.69</v>
      </c>
      <c r="P224">
        <f t="shared" si="56"/>
        <v>9.9999999999999995E-8</v>
      </c>
      <c r="Q224">
        <f t="shared" si="57"/>
        <v>1.6899999999999999E-7</v>
      </c>
    </row>
    <row r="225" spans="1:17" ht="71" customHeight="1">
      <c r="A225" s="7" t="s">
        <v>207</v>
      </c>
      <c r="B225" s="15" t="s">
        <v>427</v>
      </c>
      <c r="C225" s="8" t="s">
        <v>999</v>
      </c>
      <c r="D225" s="8" t="s">
        <v>1000</v>
      </c>
      <c r="E225" s="8" t="s">
        <v>768</v>
      </c>
      <c r="F225" s="12">
        <v>48</v>
      </c>
      <c r="G225" s="9" t="s">
        <v>215</v>
      </c>
      <c r="H225" s="21">
        <f t="shared" si="49"/>
        <v>11.4</v>
      </c>
      <c r="I225">
        <f t="shared" si="50"/>
        <v>4.41</v>
      </c>
      <c r="J225">
        <f t="shared" si="51"/>
        <v>1E-10</v>
      </c>
      <c r="K225">
        <f t="shared" si="52"/>
        <v>4.4100000000000003E-10</v>
      </c>
      <c r="L225">
        <f t="shared" si="53"/>
        <v>2.52</v>
      </c>
      <c r="M225">
        <f t="shared" si="58"/>
        <v>9.9999999999999994E-12</v>
      </c>
      <c r="N225">
        <f t="shared" si="54"/>
        <v>2.5199999999999998E-11</v>
      </c>
      <c r="O225">
        <f t="shared" si="55"/>
        <v>1.94</v>
      </c>
      <c r="P225">
        <f t="shared" si="56"/>
        <v>1.0000000000000001E-9</v>
      </c>
      <c r="Q225">
        <f t="shared" si="57"/>
        <v>1.9399999999999999E-9</v>
      </c>
    </row>
    <row r="226" spans="1:17" ht="42" customHeight="1">
      <c r="A226" s="7" t="s">
        <v>187</v>
      </c>
      <c r="B226" s="15" t="s">
        <v>428</v>
      </c>
      <c r="C226" s="8" t="s">
        <v>678</v>
      </c>
      <c r="D226" s="8" t="s">
        <v>1001</v>
      </c>
      <c r="E226" s="8" t="s">
        <v>1002</v>
      </c>
      <c r="F226" s="12">
        <v>48</v>
      </c>
      <c r="G226" s="9" t="s">
        <v>215</v>
      </c>
      <c r="H226" s="21">
        <f t="shared" si="49"/>
        <v>18.899999999999999</v>
      </c>
      <c r="I226">
        <f t="shared" si="50"/>
        <v>7.16</v>
      </c>
      <c r="J226">
        <f t="shared" si="51"/>
        <v>1E-8</v>
      </c>
      <c r="K226">
        <f t="shared" si="52"/>
        <v>7.1600000000000006E-8</v>
      </c>
      <c r="L226">
        <f t="shared" si="53"/>
        <v>6.09</v>
      </c>
      <c r="M226">
        <f t="shared" si="58"/>
        <v>1E-8</v>
      </c>
      <c r="N226">
        <f t="shared" si="54"/>
        <v>6.0899999999999996E-8</v>
      </c>
      <c r="O226">
        <f t="shared" si="55"/>
        <v>8.2899999999999991</v>
      </c>
      <c r="P226">
        <f t="shared" si="56"/>
        <v>1E-8</v>
      </c>
      <c r="Q226">
        <f t="shared" si="57"/>
        <v>8.2899999999999995E-8</v>
      </c>
    </row>
    <row r="227" spans="1:17" ht="32" customHeight="1">
      <c r="A227" s="7" t="s">
        <v>198</v>
      </c>
      <c r="B227" s="15" t="s">
        <v>429</v>
      </c>
      <c r="C227" s="8" t="s">
        <v>899</v>
      </c>
      <c r="D227" s="8" t="s">
        <v>1003</v>
      </c>
      <c r="E227" s="8" t="s">
        <v>985</v>
      </c>
      <c r="F227" s="12">
        <v>48</v>
      </c>
      <c r="G227" s="9" t="s">
        <v>215</v>
      </c>
      <c r="H227" s="21">
        <f t="shared" si="49"/>
        <v>58.6</v>
      </c>
      <c r="I227">
        <f t="shared" si="50"/>
        <v>1.68</v>
      </c>
      <c r="J227">
        <f t="shared" si="51"/>
        <v>1E-8</v>
      </c>
      <c r="K227">
        <f t="shared" si="52"/>
        <v>1.6799999999999998E-8</v>
      </c>
      <c r="L227">
        <f t="shared" si="53"/>
        <v>1.4</v>
      </c>
      <c r="M227">
        <f t="shared" si="58"/>
        <v>1E-8</v>
      </c>
      <c r="N227">
        <f t="shared" si="54"/>
        <v>1.4E-8</v>
      </c>
      <c r="O227">
        <f t="shared" si="55"/>
        <v>1.98</v>
      </c>
      <c r="P227">
        <f t="shared" si="56"/>
        <v>1E-8</v>
      </c>
      <c r="Q227">
        <f t="shared" si="57"/>
        <v>1.9799999999999999E-8</v>
      </c>
    </row>
    <row r="228" spans="1:17" ht="30" customHeight="1">
      <c r="A228" s="7" t="s">
        <v>185</v>
      </c>
      <c r="B228" s="15" t="s">
        <v>430</v>
      </c>
      <c r="C228" s="8" t="s">
        <v>1004</v>
      </c>
      <c r="D228" s="8" t="s">
        <v>1005</v>
      </c>
      <c r="E228" s="8" t="s">
        <v>1006</v>
      </c>
      <c r="F228" s="12">
        <v>46</v>
      </c>
      <c r="G228" s="9" t="s">
        <v>215</v>
      </c>
      <c r="H228" s="21">
        <f t="shared" si="49"/>
        <v>20.5</v>
      </c>
      <c r="I228">
        <f t="shared" si="50"/>
        <v>9.06</v>
      </c>
      <c r="J228">
        <f t="shared" si="51"/>
        <v>1E-8</v>
      </c>
      <c r="K228">
        <f t="shared" si="52"/>
        <v>9.0600000000000004E-8</v>
      </c>
      <c r="L228">
        <f t="shared" si="53"/>
        <v>7.77</v>
      </c>
      <c r="M228">
        <f t="shared" si="58"/>
        <v>1E-8</v>
      </c>
      <c r="N228">
        <f t="shared" si="54"/>
        <v>7.7700000000000001E-8</v>
      </c>
      <c r="O228">
        <f t="shared" si="55"/>
        <v>1.04</v>
      </c>
      <c r="P228">
        <f t="shared" si="56"/>
        <v>9.9999999999999995E-8</v>
      </c>
      <c r="Q228">
        <f t="shared" si="57"/>
        <v>1.04E-7</v>
      </c>
    </row>
    <row r="229" spans="1:17" ht="33" customHeight="1">
      <c r="A229" s="7" t="s">
        <v>175</v>
      </c>
      <c r="B229" s="15" t="s">
        <v>431</v>
      </c>
      <c r="C229" s="8" t="s">
        <v>1007</v>
      </c>
      <c r="D229" s="8" t="s">
        <v>1008</v>
      </c>
      <c r="E229" s="8" t="s">
        <v>1009</v>
      </c>
      <c r="F229" s="12">
        <v>48</v>
      </c>
      <c r="G229" s="9" t="s">
        <v>215</v>
      </c>
      <c r="H229" s="21">
        <f t="shared" si="49"/>
        <v>10.8</v>
      </c>
      <c r="I229">
        <f t="shared" si="50"/>
        <v>1.83</v>
      </c>
      <c r="J229">
        <f t="shared" si="51"/>
        <v>9.9999999999999995E-8</v>
      </c>
      <c r="K229">
        <f t="shared" si="52"/>
        <v>1.8300000000000001E-7</v>
      </c>
      <c r="L229">
        <f t="shared" si="53"/>
        <v>1.57</v>
      </c>
      <c r="M229">
        <f t="shared" si="58"/>
        <v>9.9999999999999995E-8</v>
      </c>
      <c r="N229">
        <f t="shared" si="54"/>
        <v>1.5699999999999999E-7</v>
      </c>
      <c r="O229">
        <f t="shared" si="55"/>
        <v>2.09</v>
      </c>
      <c r="P229">
        <f t="shared" si="56"/>
        <v>9.9999999999999995E-8</v>
      </c>
      <c r="Q229">
        <f t="shared" si="57"/>
        <v>2.0899999999999998E-7</v>
      </c>
    </row>
    <row r="230" spans="1:17" ht="44" customHeight="1">
      <c r="A230" s="7" t="s">
        <v>166</v>
      </c>
      <c r="B230" s="15" t="s">
        <v>432</v>
      </c>
      <c r="C230" s="8" t="s">
        <v>1010</v>
      </c>
      <c r="D230" s="8" t="s">
        <v>1011</v>
      </c>
      <c r="E230" s="8" t="s">
        <v>1012</v>
      </c>
      <c r="F230" s="12">
        <v>48</v>
      </c>
      <c r="G230" s="9" t="s">
        <v>215</v>
      </c>
      <c r="H230" s="21">
        <f t="shared" si="49"/>
        <v>10.199999999999999</v>
      </c>
      <c r="I230">
        <f t="shared" si="50"/>
        <v>5.41</v>
      </c>
      <c r="J230">
        <f t="shared" si="51"/>
        <v>9.9999999999999995E-8</v>
      </c>
      <c r="K230">
        <f t="shared" si="52"/>
        <v>5.4099999999999999E-7</v>
      </c>
      <c r="L230">
        <f t="shared" si="53"/>
        <v>4.8</v>
      </c>
      <c r="M230">
        <f t="shared" si="58"/>
        <v>9.9999999999999995E-8</v>
      </c>
      <c r="N230">
        <f t="shared" si="54"/>
        <v>4.7999999999999996E-7</v>
      </c>
      <c r="O230">
        <f t="shared" si="55"/>
        <v>6.02</v>
      </c>
      <c r="P230">
        <f t="shared" si="56"/>
        <v>9.9999999999999995E-8</v>
      </c>
      <c r="Q230">
        <f t="shared" si="57"/>
        <v>6.0199999999999991E-7</v>
      </c>
    </row>
    <row r="231" spans="1:17" ht="33" customHeight="1">
      <c r="A231" s="7" t="s">
        <v>204</v>
      </c>
      <c r="B231" s="15" t="s">
        <v>433</v>
      </c>
      <c r="C231" s="8" t="s">
        <v>589</v>
      </c>
      <c r="D231" s="8" t="s">
        <v>870</v>
      </c>
      <c r="E231" s="8" t="s">
        <v>941</v>
      </c>
      <c r="F231" s="12">
        <v>47</v>
      </c>
      <c r="G231" s="9" t="s">
        <v>215</v>
      </c>
      <c r="H231" s="21">
        <f t="shared" si="49"/>
        <v>40.1</v>
      </c>
      <c r="I231">
        <f t="shared" si="50"/>
        <v>2.79</v>
      </c>
      <c r="J231">
        <f t="shared" si="51"/>
        <v>1.0000000000000001E-9</v>
      </c>
      <c r="K231">
        <f t="shared" si="52"/>
        <v>2.7900000000000001E-9</v>
      </c>
      <c r="L231">
        <f t="shared" si="53"/>
        <v>1.81</v>
      </c>
      <c r="M231">
        <f t="shared" si="58"/>
        <v>1.0000000000000001E-9</v>
      </c>
      <c r="N231">
        <f t="shared" si="54"/>
        <v>1.8100000000000002E-9</v>
      </c>
      <c r="O231">
        <f t="shared" si="55"/>
        <v>4.07</v>
      </c>
      <c r="P231">
        <f t="shared" si="56"/>
        <v>1.0000000000000001E-9</v>
      </c>
      <c r="Q231">
        <f t="shared" si="57"/>
        <v>4.0700000000000002E-9</v>
      </c>
    </row>
    <row r="232" spans="1:17" ht="36" customHeight="1">
      <c r="A232" s="7" t="s">
        <v>192</v>
      </c>
      <c r="B232" s="15" t="s">
        <v>434</v>
      </c>
      <c r="C232" s="8" t="s">
        <v>762</v>
      </c>
      <c r="D232" s="8" t="s">
        <v>903</v>
      </c>
      <c r="E232" s="8" t="s">
        <v>1013</v>
      </c>
      <c r="F232" s="12">
        <v>46</v>
      </c>
      <c r="G232" s="9" t="s">
        <v>215</v>
      </c>
      <c r="H232" s="21">
        <f t="shared" si="49"/>
        <v>12.4</v>
      </c>
      <c r="I232">
        <f t="shared" si="50"/>
        <v>3.04</v>
      </c>
      <c r="J232">
        <f t="shared" si="51"/>
        <v>1E-8</v>
      </c>
      <c r="K232">
        <f t="shared" si="52"/>
        <v>3.0400000000000001E-8</v>
      </c>
      <c r="L232">
        <f t="shared" si="53"/>
        <v>2.23</v>
      </c>
      <c r="M232">
        <f t="shared" si="58"/>
        <v>1E-8</v>
      </c>
      <c r="N232">
        <f t="shared" si="54"/>
        <v>2.2300000000000001E-8</v>
      </c>
      <c r="O232">
        <f t="shared" si="55"/>
        <v>3.98</v>
      </c>
      <c r="P232">
        <f t="shared" si="56"/>
        <v>1E-8</v>
      </c>
      <c r="Q232">
        <f t="shared" si="57"/>
        <v>3.9799999999999999E-8</v>
      </c>
    </row>
    <row r="233" spans="1:17" ht="31" customHeight="1">
      <c r="A233" s="7" t="s">
        <v>197</v>
      </c>
      <c r="B233" s="15" t="s">
        <v>435</v>
      </c>
      <c r="C233" s="8" t="s">
        <v>754</v>
      </c>
      <c r="D233" s="8" t="s">
        <v>717</v>
      </c>
      <c r="E233" s="8" t="s">
        <v>1014</v>
      </c>
      <c r="F233" s="12">
        <v>48</v>
      </c>
      <c r="G233" s="9" t="s">
        <v>215</v>
      </c>
      <c r="H233" s="21">
        <f t="shared" si="49"/>
        <v>32.5</v>
      </c>
      <c r="I233">
        <f t="shared" si="50"/>
        <v>1.81</v>
      </c>
      <c r="J233">
        <f t="shared" si="51"/>
        <v>1E-8</v>
      </c>
      <c r="K233">
        <f t="shared" si="52"/>
        <v>1.81E-8</v>
      </c>
      <c r="L233">
        <f t="shared" si="53"/>
        <v>1.44</v>
      </c>
      <c r="M233">
        <f t="shared" si="58"/>
        <v>1E-8</v>
      </c>
      <c r="N233">
        <f t="shared" si="54"/>
        <v>1.44E-8</v>
      </c>
      <c r="O233">
        <f t="shared" si="55"/>
        <v>2.21</v>
      </c>
      <c r="P233">
        <f t="shared" si="56"/>
        <v>1E-8</v>
      </c>
      <c r="Q233">
        <f t="shared" si="57"/>
        <v>2.2099999999999999E-8</v>
      </c>
    </row>
    <row r="234" spans="1:17" ht="29" customHeight="1">
      <c r="A234" s="7" t="s">
        <v>184</v>
      </c>
      <c r="B234" s="15" t="s">
        <v>436</v>
      </c>
      <c r="C234" s="8" t="s">
        <v>1015</v>
      </c>
      <c r="D234" s="8" t="s">
        <v>1016</v>
      </c>
      <c r="E234" s="8" t="s">
        <v>1017</v>
      </c>
      <c r="F234" s="12">
        <v>47</v>
      </c>
      <c r="G234" s="9" t="s">
        <v>215</v>
      </c>
      <c r="H234" s="21">
        <f t="shared" si="49"/>
        <v>19.5</v>
      </c>
      <c r="I234">
        <f t="shared" si="50"/>
        <v>9.2799999999999994</v>
      </c>
      <c r="J234">
        <f t="shared" si="51"/>
        <v>1E-8</v>
      </c>
      <c r="K234">
        <f t="shared" si="52"/>
        <v>9.2799999999999997E-8</v>
      </c>
      <c r="L234">
        <f t="shared" si="53"/>
        <v>7.97</v>
      </c>
      <c r="M234">
        <f t="shared" si="58"/>
        <v>1E-8</v>
      </c>
      <c r="N234">
        <f t="shared" si="54"/>
        <v>7.9700000000000006E-8</v>
      </c>
      <c r="O234">
        <f t="shared" si="55"/>
        <v>1.06</v>
      </c>
      <c r="P234">
        <f t="shared" si="56"/>
        <v>9.9999999999999995E-8</v>
      </c>
      <c r="Q234">
        <f t="shared" si="57"/>
        <v>1.06E-7</v>
      </c>
    </row>
    <row r="235" spans="1:17" ht="45" customHeight="1">
      <c r="A235" s="7" t="s">
        <v>170</v>
      </c>
      <c r="B235" s="15" t="s">
        <v>437</v>
      </c>
      <c r="C235" s="8" t="s">
        <v>1018</v>
      </c>
      <c r="D235" s="8" t="s">
        <v>1019</v>
      </c>
      <c r="E235" s="8" t="s">
        <v>1020</v>
      </c>
      <c r="F235" s="12">
        <v>48</v>
      </c>
      <c r="G235" s="9" t="s">
        <v>215</v>
      </c>
      <c r="H235" s="21">
        <f t="shared" si="49"/>
        <v>5.21</v>
      </c>
      <c r="I235">
        <f t="shared" si="50"/>
        <v>2.63</v>
      </c>
      <c r="J235">
        <f t="shared" si="51"/>
        <v>9.9999999999999995E-8</v>
      </c>
      <c r="K235">
        <f t="shared" si="52"/>
        <v>2.6299999999999996E-7</v>
      </c>
      <c r="L235">
        <f t="shared" si="53"/>
        <v>2.19</v>
      </c>
      <c r="M235">
        <f t="shared" si="58"/>
        <v>9.9999999999999995E-8</v>
      </c>
      <c r="N235">
        <f t="shared" si="54"/>
        <v>2.1899999999999999E-7</v>
      </c>
      <c r="O235">
        <f t="shared" si="55"/>
        <v>3.09</v>
      </c>
      <c r="P235">
        <f t="shared" si="56"/>
        <v>9.9999999999999995E-8</v>
      </c>
      <c r="Q235">
        <f t="shared" si="57"/>
        <v>3.0899999999999997E-7</v>
      </c>
    </row>
    <row r="236" spans="1:17" ht="31" customHeight="1">
      <c r="A236" s="7" t="s">
        <v>188</v>
      </c>
      <c r="B236" s="15" t="s">
        <v>438</v>
      </c>
      <c r="C236" s="8" t="s">
        <v>1021</v>
      </c>
      <c r="D236" s="8" t="s">
        <v>1022</v>
      </c>
      <c r="E236" s="8" t="s">
        <v>1023</v>
      </c>
      <c r="F236" s="12">
        <v>45</v>
      </c>
      <c r="G236" s="9" t="s">
        <v>215</v>
      </c>
      <c r="H236" s="21">
        <f t="shared" si="49"/>
        <v>43.1</v>
      </c>
      <c r="I236">
        <f t="shared" si="50"/>
        <v>5.7</v>
      </c>
      <c r="J236">
        <f t="shared" si="51"/>
        <v>1E-8</v>
      </c>
      <c r="K236">
        <f t="shared" si="52"/>
        <v>5.7000000000000001E-8</v>
      </c>
      <c r="L236">
        <f t="shared" si="53"/>
        <v>4.96</v>
      </c>
      <c r="M236">
        <f t="shared" si="58"/>
        <v>1E-8</v>
      </c>
      <c r="N236">
        <f t="shared" si="54"/>
        <v>4.9600000000000001E-8</v>
      </c>
      <c r="O236">
        <f t="shared" si="55"/>
        <v>6.45</v>
      </c>
      <c r="P236">
        <f t="shared" si="56"/>
        <v>1E-8</v>
      </c>
      <c r="Q236">
        <f t="shared" si="57"/>
        <v>6.4500000000000002E-8</v>
      </c>
    </row>
    <row r="237" spans="1:17" ht="23" customHeight="1">
      <c r="A237" s="24" t="s">
        <v>163</v>
      </c>
      <c r="B237" s="15" t="s">
        <v>439</v>
      </c>
      <c r="C237" s="8" t="s">
        <v>1024</v>
      </c>
      <c r="D237" s="8" t="s">
        <v>1025</v>
      </c>
      <c r="E237" s="8" t="s">
        <v>1026</v>
      </c>
      <c r="F237" s="12">
        <v>16</v>
      </c>
      <c r="G237" s="10" t="s">
        <v>1238</v>
      </c>
      <c r="H237" s="21">
        <f t="shared" si="49"/>
        <v>13.8</v>
      </c>
      <c r="I237">
        <f t="shared" si="50"/>
        <v>9.6999999999999993</v>
      </c>
      <c r="J237">
        <f t="shared" si="51"/>
        <v>9.9999999999999995E-8</v>
      </c>
      <c r="K237">
        <f t="shared" si="52"/>
        <v>9.6999999999999982E-7</v>
      </c>
      <c r="L237">
        <f t="shared" si="53"/>
        <v>7.97</v>
      </c>
      <c r="M237">
        <f t="shared" si="58"/>
        <v>9.9999999999999995E-8</v>
      </c>
      <c r="N237">
        <f t="shared" si="54"/>
        <v>7.9699999999999995E-7</v>
      </c>
      <c r="O237">
        <f t="shared" si="55"/>
        <v>1.1399999999999999</v>
      </c>
      <c r="P237">
        <f t="shared" si="56"/>
        <v>9.9999999999999995E-7</v>
      </c>
      <c r="Q237">
        <f t="shared" si="57"/>
        <v>1.1399999999999999E-6</v>
      </c>
    </row>
    <row r="238" spans="1:17" ht="23" customHeight="1">
      <c r="A238" s="25" t="str">
        <f>A237</f>
        <v>L640Y, I777K, W814N</v>
      </c>
      <c r="B238" s="16" t="s">
        <v>440</v>
      </c>
      <c r="C238" s="8" t="s">
        <v>1027</v>
      </c>
      <c r="D238" s="8" t="s">
        <v>1028</v>
      </c>
      <c r="E238" s="8" t="s">
        <v>1029</v>
      </c>
      <c r="F238" s="12">
        <v>6</v>
      </c>
      <c r="G238" s="30" t="str">
        <f>G237</f>
        <v>From shuffling library (A X B); Rd3 mutant</v>
      </c>
      <c r="H238" s="21">
        <f t="shared" si="49"/>
        <v>2.56</v>
      </c>
      <c r="I238">
        <f t="shared" si="50"/>
        <v>3.36</v>
      </c>
      <c r="J238">
        <f t="shared" si="51"/>
        <v>9.9999999999999995E-7</v>
      </c>
      <c r="K238">
        <f t="shared" si="52"/>
        <v>3.3599999999999996E-6</v>
      </c>
      <c r="L238">
        <f t="shared" si="53"/>
        <v>2.23</v>
      </c>
      <c r="M238">
        <f t="shared" si="58"/>
        <v>9.9999999999999995E-7</v>
      </c>
      <c r="N238">
        <f t="shared" si="54"/>
        <v>2.2299999999999998E-6</v>
      </c>
      <c r="O238">
        <f t="shared" si="55"/>
        <v>4.54</v>
      </c>
      <c r="P238">
        <f t="shared" si="56"/>
        <v>9.9999999999999995E-7</v>
      </c>
      <c r="Q238">
        <f t="shared" si="57"/>
        <v>4.5399999999999997E-6</v>
      </c>
    </row>
    <row r="239" spans="1:17" ht="32" customHeight="1">
      <c r="A239" s="7" t="s">
        <v>200</v>
      </c>
      <c r="B239" s="15" t="s">
        <v>441</v>
      </c>
      <c r="C239" s="8" t="s">
        <v>1030</v>
      </c>
      <c r="D239" s="8" t="s">
        <v>1031</v>
      </c>
      <c r="E239" s="8" t="s">
        <v>1032</v>
      </c>
      <c r="F239" s="12">
        <v>46</v>
      </c>
      <c r="G239" s="9" t="s">
        <v>215</v>
      </c>
      <c r="H239" s="21">
        <f t="shared" si="49"/>
        <v>13.1</v>
      </c>
      <c r="I239">
        <f t="shared" si="50"/>
        <v>9.19</v>
      </c>
      <c r="J239">
        <f t="shared" si="51"/>
        <v>1.0000000000000001E-9</v>
      </c>
      <c r="K239">
        <f t="shared" si="52"/>
        <v>9.1899999999999999E-9</v>
      </c>
      <c r="L239">
        <f t="shared" si="53"/>
        <v>5.72</v>
      </c>
      <c r="M239">
        <f t="shared" si="58"/>
        <v>1.0000000000000001E-9</v>
      </c>
      <c r="N239">
        <f t="shared" si="54"/>
        <v>5.7200000000000001E-9</v>
      </c>
      <c r="O239">
        <f t="shared" si="55"/>
        <v>1.38</v>
      </c>
      <c r="P239">
        <f t="shared" si="56"/>
        <v>1E-8</v>
      </c>
      <c r="Q239">
        <f t="shared" si="57"/>
        <v>1.3799999999999999E-8</v>
      </c>
    </row>
    <row r="240" spans="1:17" ht="32" customHeight="1">
      <c r="A240" s="7" t="s">
        <v>202</v>
      </c>
      <c r="B240" s="15" t="s">
        <v>442</v>
      </c>
      <c r="C240" s="8" t="s">
        <v>1033</v>
      </c>
      <c r="D240" s="8" t="s">
        <v>1034</v>
      </c>
      <c r="E240" s="8" t="s">
        <v>1035</v>
      </c>
      <c r="F240" s="12">
        <v>47</v>
      </c>
      <c r="G240" s="9" t="s">
        <v>215</v>
      </c>
      <c r="H240" s="21">
        <f t="shared" si="49"/>
        <v>8.7100000000000009</v>
      </c>
      <c r="I240">
        <f t="shared" si="50"/>
        <v>4.99</v>
      </c>
      <c r="J240">
        <f t="shared" si="51"/>
        <v>1.0000000000000001E-9</v>
      </c>
      <c r="K240">
        <f t="shared" si="52"/>
        <v>4.9900000000000003E-9</v>
      </c>
      <c r="L240">
        <f t="shared" si="53"/>
        <v>2.15</v>
      </c>
      <c r="M240">
        <f t="shared" si="58"/>
        <v>1.0000000000000001E-9</v>
      </c>
      <c r="N240">
        <f t="shared" si="54"/>
        <v>2.1500000000000002E-9</v>
      </c>
      <c r="O240">
        <f t="shared" si="55"/>
        <v>9.6300000000000008</v>
      </c>
      <c r="P240">
        <f t="shared" si="56"/>
        <v>1.0000000000000001E-9</v>
      </c>
      <c r="Q240">
        <f t="shared" si="57"/>
        <v>9.6300000000000009E-9</v>
      </c>
    </row>
    <row r="241" spans="1:17" ht="32" customHeight="1">
      <c r="A241" s="7" t="s">
        <v>201</v>
      </c>
      <c r="B241" s="15" t="s">
        <v>443</v>
      </c>
      <c r="C241" s="8" t="s">
        <v>1036</v>
      </c>
      <c r="D241" s="8" t="s">
        <v>1037</v>
      </c>
      <c r="E241" s="8" t="s">
        <v>1038</v>
      </c>
      <c r="F241" s="12">
        <v>45</v>
      </c>
      <c r="G241" s="9" t="s">
        <v>215</v>
      </c>
      <c r="H241" s="21">
        <f t="shared" si="49"/>
        <v>14.4</v>
      </c>
      <c r="I241">
        <f t="shared" si="50"/>
        <v>6.08</v>
      </c>
      <c r="J241">
        <f t="shared" si="51"/>
        <v>1.0000000000000001E-9</v>
      </c>
      <c r="K241">
        <f t="shared" si="52"/>
        <v>6.0800000000000005E-9</v>
      </c>
      <c r="L241">
        <f t="shared" si="53"/>
        <v>3.6</v>
      </c>
      <c r="M241">
        <f t="shared" si="58"/>
        <v>1.0000000000000001E-9</v>
      </c>
      <c r="N241">
        <f t="shared" si="54"/>
        <v>3.6000000000000004E-9</v>
      </c>
      <c r="O241">
        <f t="shared" si="55"/>
        <v>9.4499999999999993</v>
      </c>
      <c r="P241">
        <f t="shared" si="56"/>
        <v>1.0000000000000001E-9</v>
      </c>
      <c r="Q241">
        <f t="shared" si="57"/>
        <v>9.4500000000000002E-9</v>
      </c>
    </row>
    <row r="242" spans="1:17" ht="32" customHeight="1">
      <c r="A242" s="7" t="s">
        <v>199</v>
      </c>
      <c r="B242" s="15" t="s">
        <v>444</v>
      </c>
      <c r="C242" s="8" t="s">
        <v>1039</v>
      </c>
      <c r="D242" s="8" t="s">
        <v>1040</v>
      </c>
      <c r="E242" s="8" t="s">
        <v>710</v>
      </c>
      <c r="F242" s="12">
        <v>48</v>
      </c>
      <c r="G242" s="9" t="s">
        <v>215</v>
      </c>
      <c r="H242" s="21">
        <f t="shared" si="49"/>
        <v>7.64</v>
      </c>
      <c r="I242">
        <f t="shared" si="50"/>
        <v>9.6999999999999993</v>
      </c>
      <c r="J242">
        <f t="shared" si="51"/>
        <v>1.0000000000000001E-9</v>
      </c>
      <c r="K242">
        <f t="shared" si="52"/>
        <v>9.6999999999999992E-9</v>
      </c>
      <c r="L242">
        <f t="shared" si="53"/>
        <v>5.22</v>
      </c>
      <c r="M242">
        <f t="shared" si="58"/>
        <v>1.0000000000000001E-9</v>
      </c>
      <c r="N242">
        <f t="shared" si="54"/>
        <v>5.2199999999999998E-9</v>
      </c>
      <c r="O242">
        <f t="shared" si="55"/>
        <v>1.62</v>
      </c>
      <c r="P242">
        <f t="shared" si="56"/>
        <v>1E-8</v>
      </c>
      <c r="Q242">
        <f t="shared" si="57"/>
        <v>1.6200000000000003E-8</v>
      </c>
    </row>
    <row r="243" spans="1:17" ht="32" customHeight="1">
      <c r="A243" s="7" t="s">
        <v>196</v>
      </c>
      <c r="B243" s="15" t="s">
        <v>445</v>
      </c>
      <c r="C243" s="8" t="s">
        <v>672</v>
      </c>
      <c r="D243" s="8" t="s">
        <v>1041</v>
      </c>
      <c r="E243" s="8" t="s">
        <v>987</v>
      </c>
      <c r="F243" s="12">
        <v>45</v>
      </c>
      <c r="G243" s="9" t="s">
        <v>215</v>
      </c>
      <c r="H243" s="21">
        <f t="shared" si="49"/>
        <v>8.52</v>
      </c>
      <c r="I243">
        <f t="shared" si="50"/>
        <v>2.02</v>
      </c>
      <c r="J243">
        <f t="shared" si="51"/>
        <v>1E-8</v>
      </c>
      <c r="K243">
        <f t="shared" si="52"/>
        <v>2.0200000000000002E-8</v>
      </c>
      <c r="L243">
        <f t="shared" si="53"/>
        <v>1.31</v>
      </c>
      <c r="M243">
        <f t="shared" si="58"/>
        <v>1E-8</v>
      </c>
      <c r="N243">
        <f t="shared" si="54"/>
        <v>1.3100000000000001E-8</v>
      </c>
      <c r="O243">
        <f t="shared" si="55"/>
        <v>2.96</v>
      </c>
      <c r="P243">
        <f t="shared" si="56"/>
        <v>1E-8</v>
      </c>
      <c r="Q243">
        <f t="shared" si="57"/>
        <v>2.96E-8</v>
      </c>
    </row>
    <row r="244" spans="1:17" ht="32" customHeight="1">
      <c r="A244" s="7" t="s">
        <v>183</v>
      </c>
      <c r="B244" s="15" t="s">
        <v>446</v>
      </c>
      <c r="C244" s="8" t="s">
        <v>1042</v>
      </c>
      <c r="D244" s="8" t="s">
        <v>1043</v>
      </c>
      <c r="E244" s="8" t="s">
        <v>1044</v>
      </c>
      <c r="F244" s="12">
        <v>43</v>
      </c>
      <c r="G244" s="9" t="s">
        <v>215</v>
      </c>
      <c r="H244" s="21">
        <f t="shared" si="49"/>
        <v>13.6</v>
      </c>
      <c r="I244">
        <f t="shared" si="50"/>
        <v>9.59</v>
      </c>
      <c r="J244">
        <f t="shared" si="51"/>
        <v>1E-8</v>
      </c>
      <c r="K244">
        <f t="shared" si="52"/>
        <v>9.5900000000000005E-8</v>
      </c>
      <c r="L244">
        <f t="shared" si="53"/>
        <v>7.82</v>
      </c>
      <c r="M244">
        <f t="shared" si="58"/>
        <v>1E-8</v>
      </c>
      <c r="N244">
        <f t="shared" si="54"/>
        <v>7.8199999999999999E-8</v>
      </c>
      <c r="O244">
        <f t="shared" si="55"/>
        <v>1.1499999999999999</v>
      </c>
      <c r="P244">
        <f t="shared" si="56"/>
        <v>9.9999999999999995E-8</v>
      </c>
      <c r="Q244">
        <f t="shared" si="57"/>
        <v>1.1499999999999998E-7</v>
      </c>
    </row>
    <row r="245" spans="1:17" ht="32" customHeight="1">
      <c r="A245" s="7" t="s">
        <v>189</v>
      </c>
      <c r="B245" s="15" t="s">
        <v>447</v>
      </c>
      <c r="C245" s="8" t="s">
        <v>1045</v>
      </c>
      <c r="D245" s="8" t="s">
        <v>1046</v>
      </c>
      <c r="E245" s="8" t="s">
        <v>1047</v>
      </c>
      <c r="F245" s="12">
        <v>48</v>
      </c>
      <c r="G245" s="9" t="s">
        <v>216</v>
      </c>
      <c r="H245" s="21">
        <f t="shared" si="49"/>
        <v>39.4</v>
      </c>
      <c r="I245">
        <f t="shared" si="50"/>
        <v>4.7300000000000004</v>
      </c>
      <c r="J245">
        <f t="shared" si="51"/>
        <v>1E-8</v>
      </c>
      <c r="K245">
        <f t="shared" si="52"/>
        <v>4.7300000000000007E-8</v>
      </c>
      <c r="L245">
        <f t="shared" si="53"/>
        <v>4.09</v>
      </c>
      <c r="M245">
        <f t="shared" si="58"/>
        <v>1E-8</v>
      </c>
      <c r="N245">
        <f t="shared" si="54"/>
        <v>4.0900000000000002E-8</v>
      </c>
      <c r="O245">
        <f t="shared" si="55"/>
        <v>5.39</v>
      </c>
      <c r="P245">
        <f t="shared" si="56"/>
        <v>1E-8</v>
      </c>
      <c r="Q245">
        <f t="shared" si="57"/>
        <v>5.39E-8</v>
      </c>
    </row>
    <row r="246" spans="1:17" ht="32" customHeight="1">
      <c r="A246" s="7" t="s">
        <v>194</v>
      </c>
      <c r="B246" s="15" t="s">
        <v>448</v>
      </c>
      <c r="C246" s="8" t="s">
        <v>1048</v>
      </c>
      <c r="D246" s="8" t="s">
        <v>1049</v>
      </c>
      <c r="E246" s="8" t="s">
        <v>1050</v>
      </c>
      <c r="F246" s="12">
        <v>48</v>
      </c>
      <c r="G246" s="9" t="s">
        <v>216</v>
      </c>
      <c r="H246" s="21">
        <f t="shared" si="49"/>
        <v>39.1</v>
      </c>
      <c r="I246">
        <f t="shared" si="50"/>
        <v>2.5299999999999998</v>
      </c>
      <c r="J246">
        <f t="shared" si="51"/>
        <v>1E-8</v>
      </c>
      <c r="K246">
        <f t="shared" si="52"/>
        <v>2.5299999999999998E-8</v>
      </c>
      <c r="L246">
        <f t="shared" si="53"/>
        <v>2.12</v>
      </c>
      <c r="M246">
        <f t="shared" si="58"/>
        <v>1E-8</v>
      </c>
      <c r="N246">
        <f t="shared" si="54"/>
        <v>2.1200000000000001E-8</v>
      </c>
      <c r="O246">
        <f t="shared" si="55"/>
        <v>2.98</v>
      </c>
      <c r="P246">
        <f t="shared" si="56"/>
        <v>1E-8</v>
      </c>
      <c r="Q246">
        <f t="shared" si="57"/>
        <v>2.9799999999999999E-8</v>
      </c>
    </row>
    <row r="247" spans="1:17" ht="32" customHeight="1">
      <c r="A247" s="7" t="s">
        <v>195</v>
      </c>
      <c r="B247" s="15" t="s">
        <v>449</v>
      </c>
      <c r="C247" s="8" t="s">
        <v>1051</v>
      </c>
      <c r="D247" s="8" t="s">
        <v>727</v>
      </c>
      <c r="E247" s="8" t="s">
        <v>1052</v>
      </c>
      <c r="F247" s="12">
        <v>48</v>
      </c>
      <c r="G247" s="9" t="s">
        <v>216</v>
      </c>
      <c r="H247" s="21">
        <f t="shared" si="49"/>
        <v>31.8</v>
      </c>
      <c r="I247">
        <f t="shared" si="50"/>
        <v>2.46</v>
      </c>
      <c r="J247">
        <f t="shared" si="51"/>
        <v>1E-8</v>
      </c>
      <c r="K247">
        <f t="shared" si="52"/>
        <v>2.4599999999999999E-8</v>
      </c>
      <c r="L247">
        <f t="shared" si="53"/>
        <v>2.0299999999999998</v>
      </c>
      <c r="M247">
        <f t="shared" si="58"/>
        <v>1E-8</v>
      </c>
      <c r="N247">
        <f t="shared" si="54"/>
        <v>2.03E-8</v>
      </c>
      <c r="O247">
        <f t="shared" si="55"/>
        <v>2.92</v>
      </c>
      <c r="P247">
        <f t="shared" si="56"/>
        <v>1E-8</v>
      </c>
      <c r="Q247">
        <f t="shared" si="57"/>
        <v>2.92E-8</v>
      </c>
    </row>
    <row r="248" spans="1:17" ht="32" customHeight="1">
      <c r="A248" s="7" t="s">
        <v>190</v>
      </c>
      <c r="B248" s="15" t="s">
        <v>450</v>
      </c>
      <c r="C248" s="8" t="s">
        <v>1053</v>
      </c>
      <c r="D248" s="8" t="s">
        <v>1054</v>
      </c>
      <c r="E248" s="8" t="s">
        <v>1055</v>
      </c>
      <c r="F248" s="12">
        <v>48</v>
      </c>
      <c r="G248" s="9" t="s">
        <v>216</v>
      </c>
      <c r="H248" s="21">
        <f t="shared" si="49"/>
        <v>28.8</v>
      </c>
      <c r="I248">
        <f t="shared" si="50"/>
        <v>3.59</v>
      </c>
      <c r="J248">
        <f t="shared" si="51"/>
        <v>1E-8</v>
      </c>
      <c r="K248">
        <f t="shared" si="52"/>
        <v>3.5899999999999997E-8</v>
      </c>
      <c r="L248">
        <f t="shared" si="53"/>
        <v>3</v>
      </c>
      <c r="M248">
        <f t="shared" si="58"/>
        <v>1E-8</v>
      </c>
      <c r="N248">
        <f t="shared" si="54"/>
        <v>3.0000000000000004E-8</v>
      </c>
      <c r="O248">
        <f t="shared" si="55"/>
        <v>4.2300000000000004</v>
      </c>
      <c r="P248">
        <f t="shared" si="56"/>
        <v>1E-8</v>
      </c>
      <c r="Q248">
        <f t="shared" si="57"/>
        <v>4.2300000000000008E-8</v>
      </c>
    </row>
    <row r="249" spans="1:17" ht="32" customHeight="1">
      <c r="A249" s="7" t="s">
        <v>186</v>
      </c>
      <c r="B249" s="15" t="s">
        <v>451</v>
      </c>
      <c r="C249" s="8" t="s">
        <v>1056</v>
      </c>
      <c r="D249" s="8" t="s">
        <v>1057</v>
      </c>
      <c r="E249" s="8" t="s">
        <v>1058</v>
      </c>
      <c r="F249" s="12">
        <v>45</v>
      </c>
      <c r="G249" s="9" t="s">
        <v>216</v>
      </c>
      <c r="H249" s="21">
        <f t="shared" si="49"/>
        <v>6.62</v>
      </c>
      <c r="I249">
        <f t="shared" si="50"/>
        <v>7.29</v>
      </c>
      <c r="J249">
        <f t="shared" si="51"/>
        <v>1E-8</v>
      </c>
      <c r="K249">
        <f t="shared" si="52"/>
        <v>7.2899999999999998E-8</v>
      </c>
      <c r="L249">
        <f t="shared" si="53"/>
        <v>5.52</v>
      </c>
      <c r="M249">
        <f t="shared" si="58"/>
        <v>1E-8</v>
      </c>
      <c r="N249">
        <f t="shared" si="54"/>
        <v>5.5199999999999998E-8</v>
      </c>
      <c r="O249">
        <f t="shared" si="55"/>
        <v>9.35</v>
      </c>
      <c r="P249">
        <f t="shared" si="56"/>
        <v>1E-8</v>
      </c>
      <c r="Q249">
        <f t="shared" si="57"/>
        <v>9.3499999999999997E-8</v>
      </c>
    </row>
    <row r="250" spans="1:17" ht="32" customHeight="1">
      <c r="A250" s="7" t="s">
        <v>171</v>
      </c>
      <c r="B250" s="15" t="s">
        <v>452</v>
      </c>
      <c r="C250" s="8" t="s">
        <v>1059</v>
      </c>
      <c r="D250" s="8" t="s">
        <v>1060</v>
      </c>
      <c r="E250" s="8" t="s">
        <v>1061</v>
      </c>
      <c r="F250" s="12">
        <v>45</v>
      </c>
      <c r="G250" s="9" t="s">
        <v>216</v>
      </c>
      <c r="H250" s="21">
        <f t="shared" si="49"/>
        <v>12.9</v>
      </c>
      <c r="I250">
        <f t="shared" si="50"/>
        <v>2.57</v>
      </c>
      <c r="J250">
        <f t="shared" si="51"/>
        <v>9.9999999999999995E-8</v>
      </c>
      <c r="K250">
        <f t="shared" si="52"/>
        <v>2.5699999999999999E-7</v>
      </c>
      <c r="L250">
        <f t="shared" si="53"/>
        <v>2.2400000000000002</v>
      </c>
      <c r="M250">
        <f t="shared" si="58"/>
        <v>9.9999999999999995E-8</v>
      </c>
      <c r="N250">
        <f t="shared" si="54"/>
        <v>2.2400000000000002E-7</v>
      </c>
      <c r="O250">
        <f t="shared" si="55"/>
        <v>2.91</v>
      </c>
      <c r="P250">
        <f t="shared" si="56"/>
        <v>9.9999999999999995E-8</v>
      </c>
      <c r="Q250">
        <f t="shared" si="57"/>
        <v>2.91E-7</v>
      </c>
    </row>
    <row r="251" spans="1:17" ht="32" customHeight="1">
      <c r="A251" s="7" t="s">
        <v>206</v>
      </c>
      <c r="B251" s="15" t="s">
        <v>453</v>
      </c>
      <c r="C251" s="8" t="s">
        <v>1062</v>
      </c>
      <c r="D251" s="8" t="s">
        <v>1063</v>
      </c>
      <c r="E251" s="8" t="s">
        <v>1064</v>
      </c>
      <c r="F251" s="12">
        <v>48</v>
      </c>
      <c r="G251" s="9" t="s">
        <v>216</v>
      </c>
      <c r="H251" s="21">
        <f t="shared" si="49"/>
        <v>11.8</v>
      </c>
      <c r="I251">
        <f t="shared" si="50"/>
        <v>1.34</v>
      </c>
      <c r="J251">
        <f t="shared" si="51"/>
        <v>1E-10</v>
      </c>
      <c r="K251">
        <f t="shared" si="52"/>
        <v>1.34E-10</v>
      </c>
      <c r="L251">
        <f t="shared" si="53"/>
        <v>3.18</v>
      </c>
      <c r="M251">
        <f t="shared" si="58"/>
        <v>1E-10</v>
      </c>
      <c r="N251">
        <f t="shared" si="54"/>
        <v>3.1800000000000004E-10</v>
      </c>
      <c r="O251">
        <f t="shared" si="55"/>
        <v>1.89</v>
      </c>
      <c r="P251">
        <f t="shared" si="56"/>
        <v>9.9999999999999994E-12</v>
      </c>
      <c r="Q251">
        <f t="shared" si="57"/>
        <v>1.8899999999999997E-11</v>
      </c>
    </row>
    <row r="252" spans="1:17" ht="32" customHeight="1">
      <c r="A252" s="7" t="s">
        <v>178</v>
      </c>
      <c r="B252" s="15" t="s">
        <v>454</v>
      </c>
      <c r="C252" s="8" t="s">
        <v>1065</v>
      </c>
      <c r="D252" s="8" t="s">
        <v>1066</v>
      </c>
      <c r="E252" s="8" t="s">
        <v>1067</v>
      </c>
      <c r="F252" s="12">
        <v>48</v>
      </c>
      <c r="G252" s="9" t="s">
        <v>216</v>
      </c>
      <c r="H252" s="21">
        <f t="shared" si="49"/>
        <v>26.9</v>
      </c>
      <c r="I252">
        <f t="shared" si="50"/>
        <v>1.36</v>
      </c>
      <c r="J252">
        <f t="shared" si="51"/>
        <v>9.9999999999999995E-8</v>
      </c>
      <c r="K252">
        <f t="shared" si="52"/>
        <v>1.36E-7</v>
      </c>
      <c r="L252">
        <f t="shared" si="53"/>
        <v>1.2</v>
      </c>
      <c r="M252">
        <f t="shared" si="58"/>
        <v>9.9999999999999995E-8</v>
      </c>
      <c r="N252">
        <f t="shared" si="54"/>
        <v>1.1999999999999999E-7</v>
      </c>
      <c r="O252">
        <f t="shared" si="55"/>
        <v>1.51</v>
      </c>
      <c r="P252">
        <f t="shared" si="56"/>
        <v>9.9999999999999995E-8</v>
      </c>
      <c r="Q252">
        <f t="shared" si="57"/>
        <v>1.5099999999999999E-7</v>
      </c>
    </row>
    <row r="253" spans="1:17" ht="32" customHeight="1">
      <c r="A253" s="7" t="s">
        <v>182</v>
      </c>
      <c r="B253" s="15" t="s">
        <v>455</v>
      </c>
      <c r="C253" s="8" t="s">
        <v>1068</v>
      </c>
      <c r="D253" s="8" t="s">
        <v>1069</v>
      </c>
      <c r="E253" s="8" t="s">
        <v>1070</v>
      </c>
      <c r="F253" s="12">
        <v>46</v>
      </c>
      <c r="G253" s="9" t="s">
        <v>216</v>
      </c>
      <c r="H253" s="21">
        <f t="shared" si="49"/>
        <v>13</v>
      </c>
      <c r="I253">
        <f t="shared" si="50"/>
        <v>1.07</v>
      </c>
      <c r="J253">
        <f t="shared" si="51"/>
        <v>9.9999999999999995E-8</v>
      </c>
      <c r="K253">
        <f t="shared" si="52"/>
        <v>1.0700000000000001E-7</v>
      </c>
      <c r="L253">
        <f t="shared" si="53"/>
        <v>9.02</v>
      </c>
      <c r="M253">
        <f t="shared" si="58"/>
        <v>1E-8</v>
      </c>
      <c r="N253">
        <f t="shared" si="54"/>
        <v>9.02E-8</v>
      </c>
      <c r="O253">
        <f t="shared" si="55"/>
        <v>1.24</v>
      </c>
      <c r="P253">
        <f t="shared" si="56"/>
        <v>9.9999999999999995E-8</v>
      </c>
      <c r="Q253">
        <f t="shared" si="57"/>
        <v>1.24E-7</v>
      </c>
    </row>
    <row r="254" spans="1:17" ht="32" customHeight="1">
      <c r="A254" s="7" t="s">
        <v>174</v>
      </c>
      <c r="B254" s="15" t="s">
        <v>456</v>
      </c>
      <c r="C254" s="8" t="s">
        <v>1071</v>
      </c>
      <c r="D254" s="8" t="s">
        <v>1072</v>
      </c>
      <c r="E254" s="8" t="s">
        <v>1073</v>
      </c>
      <c r="F254" s="12">
        <v>48</v>
      </c>
      <c r="G254" s="9" t="s">
        <v>216</v>
      </c>
      <c r="H254" s="21">
        <f t="shared" si="49"/>
        <v>6.04</v>
      </c>
      <c r="I254">
        <f t="shared" si="50"/>
        <v>1.86</v>
      </c>
      <c r="J254">
        <f t="shared" si="51"/>
        <v>9.9999999999999995E-8</v>
      </c>
      <c r="K254">
        <f t="shared" si="52"/>
        <v>1.86E-7</v>
      </c>
      <c r="L254">
        <f t="shared" si="53"/>
        <v>1.55</v>
      </c>
      <c r="M254">
        <f t="shared" si="58"/>
        <v>9.9999999999999995E-8</v>
      </c>
      <c r="N254">
        <f t="shared" si="54"/>
        <v>1.55E-7</v>
      </c>
      <c r="O254">
        <f t="shared" si="55"/>
        <v>2.1800000000000002</v>
      </c>
      <c r="P254">
        <f t="shared" si="56"/>
        <v>9.9999999999999995E-8</v>
      </c>
      <c r="Q254">
        <f t="shared" si="57"/>
        <v>2.1799999999999999E-7</v>
      </c>
    </row>
    <row r="255" spans="1:17" ht="44" customHeight="1">
      <c r="A255" s="7" t="s">
        <v>173</v>
      </c>
      <c r="B255" s="15" t="s">
        <v>457</v>
      </c>
      <c r="C255" s="8" t="s">
        <v>1074</v>
      </c>
      <c r="D255" s="8" t="s">
        <v>1075</v>
      </c>
      <c r="E255" s="8" t="s">
        <v>1076</v>
      </c>
      <c r="F255" s="12">
        <v>47</v>
      </c>
      <c r="G255" s="9" t="s">
        <v>216</v>
      </c>
      <c r="H255" s="21">
        <f t="shared" si="49"/>
        <v>8.23</v>
      </c>
      <c r="I255">
        <f t="shared" si="50"/>
        <v>2.02</v>
      </c>
      <c r="J255">
        <f t="shared" si="51"/>
        <v>9.9999999999999995E-8</v>
      </c>
      <c r="K255">
        <f t="shared" si="52"/>
        <v>2.0199999999999998E-7</v>
      </c>
      <c r="L255">
        <f t="shared" si="53"/>
        <v>1.73</v>
      </c>
      <c r="M255">
        <f t="shared" si="58"/>
        <v>9.9999999999999995E-8</v>
      </c>
      <c r="N255">
        <f t="shared" si="54"/>
        <v>1.73E-7</v>
      </c>
      <c r="O255">
        <f t="shared" si="55"/>
        <v>2.33</v>
      </c>
      <c r="P255">
        <f t="shared" si="56"/>
        <v>9.9999999999999995E-8</v>
      </c>
      <c r="Q255">
        <f t="shared" si="57"/>
        <v>2.3300000000000001E-7</v>
      </c>
    </row>
    <row r="256" spans="1:17" ht="32" customHeight="1">
      <c r="A256" s="7" t="s">
        <v>162</v>
      </c>
      <c r="B256" s="15" t="s">
        <v>458</v>
      </c>
      <c r="C256" s="8" t="s">
        <v>1077</v>
      </c>
      <c r="D256" s="8" t="s">
        <v>1026</v>
      </c>
      <c r="E256" s="8" t="s">
        <v>1078</v>
      </c>
      <c r="F256" s="12">
        <v>16</v>
      </c>
      <c r="G256" s="9" t="s">
        <v>1239</v>
      </c>
      <c r="H256" s="21">
        <f t="shared" si="49"/>
        <v>11.2</v>
      </c>
      <c r="I256">
        <f t="shared" si="50"/>
        <v>1.35</v>
      </c>
      <c r="J256">
        <f t="shared" si="51"/>
        <v>9.9999999999999995E-7</v>
      </c>
      <c r="K256">
        <f t="shared" si="52"/>
        <v>1.35E-6</v>
      </c>
      <c r="L256">
        <f t="shared" si="53"/>
        <v>1.1399999999999999</v>
      </c>
      <c r="M256">
        <f t="shared" si="58"/>
        <v>9.9999999999999995E-7</v>
      </c>
      <c r="N256">
        <f t="shared" si="54"/>
        <v>1.1399999999999999E-6</v>
      </c>
      <c r="O256">
        <f t="shared" si="55"/>
        <v>1.56</v>
      </c>
      <c r="P256">
        <f t="shared" si="56"/>
        <v>9.9999999999999995E-7</v>
      </c>
      <c r="Q256">
        <f t="shared" si="57"/>
        <v>1.5599999999999999E-6</v>
      </c>
    </row>
    <row r="257" spans="1:17" ht="32" customHeight="1">
      <c r="A257" s="7" t="s">
        <v>193</v>
      </c>
      <c r="B257" s="15" t="s">
        <v>459</v>
      </c>
      <c r="C257" s="8" t="s">
        <v>1079</v>
      </c>
      <c r="D257" s="8" t="s">
        <v>1080</v>
      </c>
      <c r="E257" s="8" t="s">
        <v>811</v>
      </c>
      <c r="F257" s="12">
        <v>47</v>
      </c>
      <c r="G257" s="9" t="s">
        <v>216</v>
      </c>
      <c r="H257" s="21">
        <f t="shared" si="49"/>
        <v>33</v>
      </c>
      <c r="I257">
        <f t="shared" si="50"/>
        <v>2.59</v>
      </c>
      <c r="J257">
        <f t="shared" si="51"/>
        <v>1E-8</v>
      </c>
      <c r="K257">
        <f t="shared" si="52"/>
        <v>2.59E-8</v>
      </c>
      <c r="L257">
        <f t="shared" si="53"/>
        <v>2.15</v>
      </c>
      <c r="M257">
        <f t="shared" si="58"/>
        <v>1E-8</v>
      </c>
      <c r="N257">
        <f t="shared" si="54"/>
        <v>2.1500000000000001E-8</v>
      </c>
      <c r="O257">
        <f t="shared" si="55"/>
        <v>3.06</v>
      </c>
      <c r="P257">
        <f t="shared" si="56"/>
        <v>1E-8</v>
      </c>
      <c r="Q257">
        <f t="shared" si="57"/>
        <v>3.0600000000000003E-8</v>
      </c>
    </row>
    <row r="258" spans="1:17" ht="16" customHeight="1">
      <c r="A258" s="24" t="s">
        <v>164</v>
      </c>
      <c r="B258" s="15" t="s">
        <v>460</v>
      </c>
      <c r="C258" s="8" t="s">
        <v>1081</v>
      </c>
      <c r="D258" s="8" t="s">
        <v>1082</v>
      </c>
      <c r="E258" s="8" t="s">
        <v>1083</v>
      </c>
      <c r="F258" s="12">
        <v>16</v>
      </c>
      <c r="G258" s="10" t="s">
        <v>1239</v>
      </c>
      <c r="H258" s="21">
        <f t="shared" si="49"/>
        <v>20.6</v>
      </c>
      <c r="I258">
        <f t="shared" si="50"/>
        <v>9.2200000000000006</v>
      </c>
      <c r="J258">
        <f t="shared" si="51"/>
        <v>9.9999999999999995E-8</v>
      </c>
      <c r="K258">
        <f t="shared" si="52"/>
        <v>9.2200000000000002E-7</v>
      </c>
      <c r="L258">
        <f t="shared" si="53"/>
        <v>7.82</v>
      </c>
      <c r="M258">
        <f t="shared" si="58"/>
        <v>9.9999999999999995E-8</v>
      </c>
      <c r="N258">
        <f t="shared" si="54"/>
        <v>7.8199999999999999E-7</v>
      </c>
      <c r="O258">
        <f t="shared" si="55"/>
        <v>1.05</v>
      </c>
      <c r="P258">
        <f t="shared" si="56"/>
        <v>9.9999999999999995E-7</v>
      </c>
      <c r="Q258">
        <f t="shared" si="57"/>
        <v>1.0499999999999999E-6</v>
      </c>
    </row>
    <row r="259" spans="1:17" ht="32">
      <c r="A259" s="26" t="str">
        <f t="shared" ref="A259:A260" si="61">A258</f>
        <v>I777K, L900S</v>
      </c>
      <c r="B259" s="16" t="s">
        <v>434</v>
      </c>
      <c r="C259" s="8" t="s">
        <v>1084</v>
      </c>
      <c r="D259" s="8" t="s">
        <v>1085</v>
      </c>
      <c r="E259" s="8" t="s">
        <v>1086</v>
      </c>
      <c r="F259" s="12">
        <v>4</v>
      </c>
      <c r="G259" s="29" t="str">
        <f t="shared" ref="G259:G260" si="62">G258</f>
        <v>From shuffling library (B X C); Rd3 mutant</v>
      </c>
      <c r="H259" s="21">
        <f t="shared" ref="H259:H318" si="63">VALUE(LEFT(B259,LEN(B259)-3))</f>
        <v>12.4</v>
      </c>
      <c r="I259">
        <f t="shared" ref="I259:I318" si="64">VALUE(LEFT(C259,4))</f>
        <v>2.87</v>
      </c>
      <c r="J259">
        <f t="shared" ref="J259:J318" si="65">10^(VALUE(RIGHT(C259,LEN(C259)-7)))</f>
        <v>9.9999999999999995E-7</v>
      </c>
      <c r="K259">
        <f t="shared" ref="K259:K318" si="66">I259*J259</f>
        <v>2.8700000000000001E-6</v>
      </c>
      <c r="L259">
        <f t="shared" ref="L259:L318" si="67">VALUE(LEFT(D259,4))</f>
        <v>2.0699999999999998</v>
      </c>
      <c r="M259">
        <f t="shared" si="58"/>
        <v>9.9999999999999995E-7</v>
      </c>
      <c r="N259">
        <f t="shared" ref="N259:N318" si="68">L259*M259</f>
        <v>2.0699999999999997E-6</v>
      </c>
      <c r="O259">
        <f t="shared" ref="O259:O318" si="69">VALUE(LEFT(E259,4))</f>
        <v>3.55</v>
      </c>
      <c r="P259">
        <f t="shared" ref="P259:P318" si="70">10^(VALUE(RIGHT(E259,LEN(E259)-7)))</f>
        <v>9.9999999999999995E-7</v>
      </c>
      <c r="Q259">
        <f t="shared" ref="Q259:Q318" si="71">O259*P259</f>
        <v>3.5499999999999995E-6</v>
      </c>
    </row>
    <row r="260" spans="1:17" ht="32">
      <c r="A260" s="25" t="str">
        <f t="shared" si="61"/>
        <v>I777K, L900S</v>
      </c>
      <c r="B260" s="16" t="s">
        <v>461</v>
      </c>
      <c r="C260" s="8" t="s">
        <v>1087</v>
      </c>
      <c r="D260" s="8" t="s">
        <v>1088</v>
      </c>
      <c r="E260" s="8" t="s">
        <v>1089</v>
      </c>
      <c r="F260" s="12">
        <v>4</v>
      </c>
      <c r="G260" s="30" t="str">
        <f t="shared" si="62"/>
        <v>From shuffling library (B X C); Rd3 mutant</v>
      </c>
      <c r="H260" s="21">
        <f t="shared" si="63"/>
        <v>15</v>
      </c>
      <c r="I260">
        <f t="shared" si="64"/>
        <v>2.1800000000000002</v>
      </c>
      <c r="J260">
        <f t="shared" si="65"/>
        <v>9.9999999999999995E-7</v>
      </c>
      <c r="K260">
        <f t="shared" si="66"/>
        <v>2.1799999999999999E-6</v>
      </c>
      <c r="L260">
        <f t="shared" si="67"/>
        <v>1.55</v>
      </c>
      <c r="M260">
        <f t="shared" si="58"/>
        <v>9.9999999999999995E-7</v>
      </c>
      <c r="N260">
        <f t="shared" si="68"/>
        <v>1.55E-6</v>
      </c>
      <c r="O260">
        <f t="shared" si="69"/>
        <v>2.72</v>
      </c>
      <c r="P260">
        <f t="shared" si="70"/>
        <v>9.9999999999999995E-7</v>
      </c>
      <c r="Q260">
        <f t="shared" si="71"/>
        <v>2.7200000000000002E-6</v>
      </c>
    </row>
    <row r="261" spans="1:17" ht="32" customHeight="1">
      <c r="A261" s="7" t="s">
        <v>172</v>
      </c>
      <c r="B261" s="15" t="s">
        <v>462</v>
      </c>
      <c r="C261" s="8" t="s">
        <v>1090</v>
      </c>
      <c r="D261" s="8" t="s">
        <v>1091</v>
      </c>
      <c r="E261" s="8" t="s">
        <v>1092</v>
      </c>
      <c r="F261" s="12">
        <v>46</v>
      </c>
      <c r="G261" s="9" t="s">
        <v>216</v>
      </c>
      <c r="H261" s="21">
        <f t="shared" si="63"/>
        <v>9.15</v>
      </c>
      <c r="I261">
        <f t="shared" si="64"/>
        <v>2.2200000000000002</v>
      </c>
      <c r="J261">
        <f t="shared" si="65"/>
        <v>9.9999999999999995E-8</v>
      </c>
      <c r="K261">
        <f t="shared" si="66"/>
        <v>2.22E-7</v>
      </c>
      <c r="L261">
        <f t="shared" si="67"/>
        <v>1.91</v>
      </c>
      <c r="M261">
        <f t="shared" si="58"/>
        <v>9.9999999999999995E-8</v>
      </c>
      <c r="N261">
        <f t="shared" si="68"/>
        <v>1.9099999999999998E-7</v>
      </c>
      <c r="O261">
        <f t="shared" si="69"/>
        <v>2.5499999999999998</v>
      </c>
      <c r="P261">
        <f t="shared" si="70"/>
        <v>9.9999999999999995E-8</v>
      </c>
      <c r="Q261">
        <f t="shared" si="71"/>
        <v>2.5499999999999999E-7</v>
      </c>
    </row>
    <row r="262" spans="1:17" ht="32" customHeight="1">
      <c r="A262" s="7" t="s">
        <v>169</v>
      </c>
      <c r="B262" s="15" t="s">
        <v>463</v>
      </c>
      <c r="C262" s="8" t="s">
        <v>1093</v>
      </c>
      <c r="D262" s="8" t="s">
        <v>1076</v>
      </c>
      <c r="E262" s="8" t="s">
        <v>1094</v>
      </c>
      <c r="F262" s="12">
        <v>48</v>
      </c>
      <c r="G262" s="9" t="s">
        <v>216</v>
      </c>
      <c r="H262" s="21">
        <f t="shared" si="63"/>
        <v>8.27</v>
      </c>
      <c r="I262">
        <f t="shared" si="64"/>
        <v>2.71</v>
      </c>
      <c r="J262">
        <f t="shared" si="65"/>
        <v>9.9999999999999995E-8</v>
      </c>
      <c r="K262">
        <f t="shared" si="66"/>
        <v>2.7099999999999998E-7</v>
      </c>
      <c r="L262">
        <f t="shared" si="67"/>
        <v>2.33</v>
      </c>
      <c r="M262">
        <f t="shared" ref="M262:M318" si="72">10^(VALUE(RIGHT(D262,LEN(D262)-7)))</f>
        <v>9.9999999999999995E-8</v>
      </c>
      <c r="N262">
        <f t="shared" si="68"/>
        <v>2.3300000000000001E-7</v>
      </c>
      <c r="O262">
        <f t="shared" si="69"/>
        <v>3.11</v>
      </c>
      <c r="P262">
        <f t="shared" si="70"/>
        <v>9.9999999999999995E-8</v>
      </c>
      <c r="Q262">
        <f t="shared" si="71"/>
        <v>3.1099999999999997E-7</v>
      </c>
    </row>
    <row r="263" spans="1:17" ht="32" customHeight="1">
      <c r="A263" s="7" t="s">
        <v>165</v>
      </c>
      <c r="B263" s="15" t="s">
        <v>464</v>
      </c>
      <c r="C263" s="8" t="s">
        <v>1095</v>
      </c>
      <c r="D263" s="8" t="s">
        <v>1096</v>
      </c>
      <c r="E263" s="8" t="s">
        <v>1097</v>
      </c>
      <c r="F263" s="12">
        <v>16</v>
      </c>
      <c r="G263" s="9" t="s">
        <v>216</v>
      </c>
      <c r="H263" s="21">
        <f t="shared" si="63"/>
        <v>6.72</v>
      </c>
      <c r="I263">
        <f t="shared" si="64"/>
        <v>6.67</v>
      </c>
      <c r="J263">
        <f t="shared" si="65"/>
        <v>9.9999999999999995E-8</v>
      </c>
      <c r="K263">
        <f t="shared" si="66"/>
        <v>6.6699999999999992E-7</v>
      </c>
      <c r="L263">
        <f t="shared" si="67"/>
        <v>5.3</v>
      </c>
      <c r="M263">
        <f t="shared" si="72"/>
        <v>9.9999999999999995E-8</v>
      </c>
      <c r="N263">
        <f t="shared" si="68"/>
        <v>5.3000000000000001E-7</v>
      </c>
      <c r="O263">
        <f t="shared" si="69"/>
        <v>8.07</v>
      </c>
      <c r="P263">
        <f t="shared" si="70"/>
        <v>9.9999999999999995E-8</v>
      </c>
      <c r="Q263">
        <f t="shared" si="71"/>
        <v>8.0699999999999996E-7</v>
      </c>
    </row>
    <row r="264" spans="1:17" ht="32" customHeight="1">
      <c r="A264" s="7" t="s">
        <v>167</v>
      </c>
      <c r="B264" s="15" t="s">
        <v>465</v>
      </c>
      <c r="C264" s="8" t="s">
        <v>1098</v>
      </c>
      <c r="D264" s="8" t="s">
        <v>1099</v>
      </c>
      <c r="E264" s="8" t="s">
        <v>824</v>
      </c>
      <c r="F264" s="12">
        <v>45</v>
      </c>
      <c r="G264" s="9" t="s">
        <v>216</v>
      </c>
      <c r="H264" s="21">
        <f t="shared" si="63"/>
        <v>7.11</v>
      </c>
      <c r="I264">
        <f t="shared" si="64"/>
        <v>3.19</v>
      </c>
      <c r="J264">
        <f t="shared" si="65"/>
        <v>9.9999999999999995E-8</v>
      </c>
      <c r="K264">
        <f t="shared" si="66"/>
        <v>3.1899999999999998E-7</v>
      </c>
      <c r="L264">
        <f t="shared" si="67"/>
        <v>2.69</v>
      </c>
      <c r="M264">
        <f t="shared" si="72"/>
        <v>9.9999999999999995E-8</v>
      </c>
      <c r="N264">
        <f t="shared" si="68"/>
        <v>2.6899999999999999E-7</v>
      </c>
      <c r="O264">
        <f t="shared" si="69"/>
        <v>3.71</v>
      </c>
      <c r="P264">
        <f t="shared" si="70"/>
        <v>9.9999999999999995E-8</v>
      </c>
      <c r="Q264">
        <f t="shared" si="71"/>
        <v>3.7099999999999997E-7</v>
      </c>
    </row>
    <row r="265" spans="1:17" ht="32" customHeight="1">
      <c r="A265" s="7" t="s">
        <v>203</v>
      </c>
      <c r="B265" s="15" t="s">
        <v>466</v>
      </c>
      <c r="C265" s="8" t="s">
        <v>1100</v>
      </c>
      <c r="D265" s="8" t="s">
        <v>854</v>
      </c>
      <c r="E265" s="8" t="s">
        <v>1101</v>
      </c>
      <c r="F265" s="12">
        <v>48</v>
      </c>
      <c r="G265" s="9" t="s">
        <v>216</v>
      </c>
      <c r="H265" s="21">
        <f t="shared" si="63"/>
        <v>23.1</v>
      </c>
      <c r="I265">
        <f t="shared" si="64"/>
        <v>2.85</v>
      </c>
      <c r="J265">
        <f t="shared" si="65"/>
        <v>1.0000000000000001E-9</v>
      </c>
      <c r="K265">
        <f t="shared" si="66"/>
        <v>2.8500000000000003E-9</v>
      </c>
      <c r="L265">
        <f t="shared" si="67"/>
        <v>1.62</v>
      </c>
      <c r="M265">
        <f t="shared" si="72"/>
        <v>1.0000000000000001E-9</v>
      </c>
      <c r="N265">
        <f t="shared" si="68"/>
        <v>1.6200000000000002E-9</v>
      </c>
      <c r="O265">
        <f t="shared" si="69"/>
        <v>4.57</v>
      </c>
      <c r="P265">
        <f t="shared" si="70"/>
        <v>1.0000000000000001E-9</v>
      </c>
      <c r="Q265">
        <f t="shared" si="71"/>
        <v>4.5700000000000006E-9</v>
      </c>
    </row>
    <row r="266" spans="1:17" ht="32" customHeight="1">
      <c r="A266" s="7" t="s">
        <v>205</v>
      </c>
      <c r="B266" s="15" t="s">
        <v>467</v>
      </c>
      <c r="C266" s="8" t="s">
        <v>1102</v>
      </c>
      <c r="D266" s="8" t="s">
        <v>1103</v>
      </c>
      <c r="E266" s="8" t="s">
        <v>1104</v>
      </c>
      <c r="F266" s="12">
        <v>48</v>
      </c>
      <c r="G266" s="9" t="s">
        <v>216</v>
      </c>
      <c r="H266" s="21">
        <f t="shared" si="63"/>
        <v>6.57</v>
      </c>
      <c r="I266">
        <f t="shared" si="64"/>
        <v>3.13</v>
      </c>
      <c r="J266">
        <f t="shared" si="65"/>
        <v>1E-10</v>
      </c>
      <c r="K266">
        <f t="shared" si="66"/>
        <v>3.13E-10</v>
      </c>
      <c r="L266">
        <f t="shared" si="67"/>
        <v>7.42</v>
      </c>
      <c r="M266">
        <f t="shared" si="72"/>
        <v>1E-10</v>
      </c>
      <c r="N266">
        <f t="shared" si="68"/>
        <v>7.4200000000000002E-10</v>
      </c>
      <c r="O266">
        <f t="shared" si="69"/>
        <v>4.4000000000000004</v>
      </c>
      <c r="P266">
        <f t="shared" si="70"/>
        <v>9.9999999999999994E-12</v>
      </c>
      <c r="Q266">
        <f t="shared" si="71"/>
        <v>4.4000000000000003E-11</v>
      </c>
    </row>
    <row r="267" spans="1:17" ht="32" customHeight="1">
      <c r="A267" s="7" t="s">
        <v>176</v>
      </c>
      <c r="B267" s="15" t="s">
        <v>467</v>
      </c>
      <c r="C267" s="8" t="s">
        <v>1105</v>
      </c>
      <c r="D267" s="8" t="s">
        <v>993</v>
      </c>
      <c r="E267" s="8" t="s">
        <v>1106</v>
      </c>
      <c r="F267" s="12">
        <v>43</v>
      </c>
      <c r="G267" s="9" t="s">
        <v>216</v>
      </c>
      <c r="H267" s="21">
        <f t="shared" si="63"/>
        <v>6.57</v>
      </c>
      <c r="I267">
        <f t="shared" si="64"/>
        <v>1.64</v>
      </c>
      <c r="J267">
        <f t="shared" si="65"/>
        <v>9.9999999999999995E-8</v>
      </c>
      <c r="K267">
        <f t="shared" si="66"/>
        <v>1.6399999999999999E-7</v>
      </c>
      <c r="L267">
        <f t="shared" si="67"/>
        <v>1.33</v>
      </c>
      <c r="M267">
        <f t="shared" si="72"/>
        <v>9.9999999999999995E-8</v>
      </c>
      <c r="N267">
        <f t="shared" si="68"/>
        <v>1.3300000000000001E-7</v>
      </c>
      <c r="O267">
        <f t="shared" si="69"/>
        <v>1.97</v>
      </c>
      <c r="P267">
        <f t="shared" si="70"/>
        <v>9.9999999999999995E-8</v>
      </c>
      <c r="Q267">
        <f t="shared" si="71"/>
        <v>1.9699999999999998E-7</v>
      </c>
    </row>
    <row r="268" spans="1:17" ht="32" customHeight="1">
      <c r="A268" s="7" t="s">
        <v>181</v>
      </c>
      <c r="B268" s="15" t="s">
        <v>468</v>
      </c>
      <c r="C268" s="8" t="s">
        <v>1107</v>
      </c>
      <c r="D268" s="8" t="s">
        <v>1108</v>
      </c>
      <c r="E268" s="8" t="s">
        <v>1070</v>
      </c>
      <c r="F268" s="12">
        <v>46</v>
      </c>
      <c r="G268" s="9" t="s">
        <v>216</v>
      </c>
      <c r="H268" s="21">
        <f t="shared" si="63"/>
        <v>20.7</v>
      </c>
      <c r="I268">
        <f t="shared" si="64"/>
        <v>1.1000000000000001</v>
      </c>
      <c r="J268">
        <f t="shared" si="65"/>
        <v>9.9999999999999995E-8</v>
      </c>
      <c r="K268">
        <f t="shared" si="66"/>
        <v>1.1000000000000001E-7</v>
      </c>
      <c r="L268">
        <f t="shared" si="67"/>
        <v>9.5399999999999991</v>
      </c>
      <c r="M268">
        <f t="shared" si="72"/>
        <v>1E-8</v>
      </c>
      <c r="N268">
        <f t="shared" si="68"/>
        <v>9.5399999999999994E-8</v>
      </c>
      <c r="O268">
        <f t="shared" si="69"/>
        <v>1.24</v>
      </c>
      <c r="P268">
        <f t="shared" si="70"/>
        <v>9.9999999999999995E-8</v>
      </c>
      <c r="Q268">
        <f t="shared" si="71"/>
        <v>1.24E-7</v>
      </c>
    </row>
    <row r="269" spans="1:17" ht="32" customHeight="1">
      <c r="A269" s="7" t="s">
        <v>179</v>
      </c>
      <c r="B269" s="15" t="s">
        <v>469</v>
      </c>
      <c r="C269" s="8" t="s">
        <v>1109</v>
      </c>
      <c r="D269" s="8" t="s">
        <v>1110</v>
      </c>
      <c r="E269" s="8" t="s">
        <v>1111</v>
      </c>
      <c r="F269" s="12">
        <v>46</v>
      </c>
      <c r="G269" s="9" t="s">
        <v>216</v>
      </c>
      <c r="H269" s="21">
        <f t="shared" si="63"/>
        <v>8.91</v>
      </c>
      <c r="I269">
        <f t="shared" si="64"/>
        <v>1.1399999999999999</v>
      </c>
      <c r="J269">
        <f t="shared" si="65"/>
        <v>9.9999999999999995E-8</v>
      </c>
      <c r="K269">
        <f t="shared" si="66"/>
        <v>1.1399999999999999E-7</v>
      </c>
      <c r="L269">
        <f t="shared" si="67"/>
        <v>9.11</v>
      </c>
      <c r="M269">
        <f t="shared" si="72"/>
        <v>1E-8</v>
      </c>
      <c r="N269">
        <f t="shared" si="68"/>
        <v>9.1100000000000002E-8</v>
      </c>
      <c r="O269">
        <f t="shared" si="69"/>
        <v>1.39</v>
      </c>
      <c r="P269">
        <f t="shared" si="70"/>
        <v>9.9999999999999995E-8</v>
      </c>
      <c r="Q269">
        <f t="shared" si="71"/>
        <v>1.3899999999999999E-7</v>
      </c>
    </row>
    <row r="270" spans="1:17" ht="16" customHeight="1">
      <c r="A270" s="27" t="s">
        <v>208</v>
      </c>
      <c r="B270" s="17" t="s">
        <v>470</v>
      </c>
      <c r="C270" s="8" t="s">
        <v>1112</v>
      </c>
      <c r="D270" s="8" t="s">
        <v>1113</v>
      </c>
      <c r="E270" s="8" t="s">
        <v>1114</v>
      </c>
      <c r="F270" s="12">
        <v>11</v>
      </c>
      <c r="G270" s="10" t="s">
        <v>1240</v>
      </c>
      <c r="H270" s="21">
        <f t="shared" si="63"/>
        <v>9.69</v>
      </c>
      <c r="I270">
        <f t="shared" si="64"/>
        <v>3.65</v>
      </c>
      <c r="J270">
        <f t="shared" si="65"/>
        <v>9.9999999999999995E-7</v>
      </c>
      <c r="K270">
        <f t="shared" si="66"/>
        <v>3.6499999999999998E-6</v>
      </c>
      <c r="L270">
        <f t="shared" si="67"/>
        <v>2.65</v>
      </c>
      <c r="M270">
        <f t="shared" si="72"/>
        <v>9.9999999999999995E-7</v>
      </c>
      <c r="N270">
        <f t="shared" si="68"/>
        <v>2.6499999999999996E-6</v>
      </c>
      <c r="O270">
        <f t="shared" si="69"/>
        <v>4.71</v>
      </c>
      <c r="P270">
        <f t="shared" si="70"/>
        <v>9.9999999999999995E-7</v>
      </c>
      <c r="Q270">
        <f t="shared" si="71"/>
        <v>4.7099999999999998E-6</v>
      </c>
    </row>
    <row r="271" spans="1:17" ht="64">
      <c r="A271" s="32" t="str">
        <f t="shared" ref="A271:A275" si="73">A270</f>
        <v>Y431H, L640Y, I777K, W814N</v>
      </c>
      <c r="B271" s="17" t="s">
        <v>471</v>
      </c>
      <c r="C271" s="8" t="s">
        <v>1115</v>
      </c>
      <c r="D271" s="8" t="s">
        <v>1116</v>
      </c>
      <c r="E271" s="8" t="s">
        <v>1117</v>
      </c>
      <c r="F271" s="12">
        <v>11</v>
      </c>
      <c r="G271" s="29" t="str">
        <f t="shared" ref="G271:G275" si="74">G270</f>
        <v>Rd4 mutant; Entries 4-6 for this TP-DNAP1 variant are measurements taken after 90 generations.</v>
      </c>
      <c r="H271" s="21">
        <f t="shared" si="63"/>
        <v>17.3</v>
      </c>
      <c r="I271">
        <f t="shared" si="64"/>
        <v>1.65</v>
      </c>
      <c r="J271">
        <f t="shared" si="65"/>
        <v>9.9999999999999995E-7</v>
      </c>
      <c r="K271">
        <f t="shared" si="66"/>
        <v>1.6499999999999999E-6</v>
      </c>
      <c r="L271">
        <f t="shared" si="67"/>
        <v>1.3</v>
      </c>
      <c r="M271">
        <f t="shared" si="72"/>
        <v>9.9999999999999995E-7</v>
      </c>
      <c r="N271">
        <f t="shared" si="68"/>
        <v>1.3E-6</v>
      </c>
      <c r="O271">
        <f t="shared" si="69"/>
        <v>1.99</v>
      </c>
      <c r="P271">
        <f t="shared" si="70"/>
        <v>9.9999999999999995E-7</v>
      </c>
      <c r="Q271">
        <f t="shared" si="71"/>
        <v>1.99E-6</v>
      </c>
    </row>
    <row r="272" spans="1:17" ht="64">
      <c r="A272" s="32" t="str">
        <f t="shared" si="73"/>
        <v>Y431H, L640Y, I777K, W814N</v>
      </c>
      <c r="B272" s="17" t="s">
        <v>472</v>
      </c>
      <c r="C272" s="8" t="s">
        <v>1118</v>
      </c>
      <c r="D272" s="8" t="s">
        <v>1119</v>
      </c>
      <c r="E272" s="8" t="s">
        <v>1120</v>
      </c>
      <c r="F272" s="12">
        <v>3</v>
      </c>
      <c r="G272" s="29" t="str">
        <f t="shared" si="74"/>
        <v>Rd4 mutant; Entries 4-6 for this TP-DNAP1 variant are measurements taken after 90 generations.</v>
      </c>
      <c r="H272" s="21">
        <f t="shared" si="63"/>
        <v>7.97</v>
      </c>
      <c r="I272">
        <f t="shared" si="64"/>
        <v>2.67</v>
      </c>
      <c r="J272">
        <f t="shared" si="65"/>
        <v>9.9999999999999995E-7</v>
      </c>
      <c r="K272">
        <f t="shared" si="66"/>
        <v>2.6699999999999998E-6</v>
      </c>
      <c r="L272">
        <f t="shared" si="67"/>
        <v>1.48</v>
      </c>
      <c r="M272">
        <f t="shared" si="72"/>
        <v>9.9999999999999995E-7</v>
      </c>
      <c r="N272">
        <f t="shared" si="68"/>
        <v>1.48E-6</v>
      </c>
      <c r="O272">
        <f t="shared" si="69"/>
        <v>3.89</v>
      </c>
      <c r="P272">
        <f t="shared" si="70"/>
        <v>9.9999999999999995E-7</v>
      </c>
      <c r="Q272">
        <f t="shared" si="71"/>
        <v>3.89E-6</v>
      </c>
    </row>
    <row r="273" spans="1:17" ht="64">
      <c r="A273" s="32" t="str">
        <f t="shared" si="73"/>
        <v>Y431H, L640Y, I777K, W814N</v>
      </c>
      <c r="B273" s="18" t="s">
        <v>473</v>
      </c>
      <c r="C273" s="13" t="s">
        <v>1188</v>
      </c>
      <c r="D273" s="13" t="s">
        <v>1189</v>
      </c>
      <c r="E273" s="13" t="s">
        <v>1190</v>
      </c>
      <c r="F273" s="14">
        <v>5</v>
      </c>
      <c r="G273" s="29" t="str">
        <f t="shared" si="74"/>
        <v>Rd4 mutant; Entries 4-6 for this TP-DNAP1 variant are measurements taken after 90 generations.</v>
      </c>
      <c r="H273" s="21">
        <f t="shared" si="63"/>
        <v>12.3</v>
      </c>
      <c r="I273">
        <f t="shared" si="64"/>
        <v>2.33</v>
      </c>
      <c r="J273">
        <f t="shared" si="65"/>
        <v>9.9999999999999995E-7</v>
      </c>
      <c r="K273">
        <f t="shared" si="66"/>
        <v>2.3300000000000001E-6</v>
      </c>
      <c r="L273">
        <f t="shared" si="67"/>
        <v>1.7</v>
      </c>
      <c r="M273">
        <f t="shared" si="72"/>
        <v>9.9999999999999995E-7</v>
      </c>
      <c r="N273">
        <f t="shared" si="68"/>
        <v>1.6999999999999998E-6</v>
      </c>
      <c r="O273">
        <f t="shared" si="69"/>
        <v>2.9</v>
      </c>
      <c r="P273">
        <f t="shared" si="70"/>
        <v>9.9999999999999995E-7</v>
      </c>
      <c r="Q273">
        <f t="shared" si="71"/>
        <v>2.8999999999999998E-6</v>
      </c>
    </row>
    <row r="274" spans="1:17" ht="64">
      <c r="A274" s="32" t="str">
        <f t="shared" si="73"/>
        <v>Y431H, L640Y, I777K, W814N</v>
      </c>
      <c r="B274" s="18" t="s">
        <v>474</v>
      </c>
      <c r="C274" s="13" t="s">
        <v>1191</v>
      </c>
      <c r="D274" s="13" t="s">
        <v>1192</v>
      </c>
      <c r="E274" s="13" t="s">
        <v>1193</v>
      </c>
      <c r="F274" s="14">
        <v>6</v>
      </c>
      <c r="G274" s="29" t="str">
        <f t="shared" si="74"/>
        <v>Rd4 mutant; Entries 4-6 for this TP-DNAP1 variant are measurements taken after 90 generations.</v>
      </c>
      <c r="H274" s="21">
        <f t="shared" si="63"/>
        <v>7.65</v>
      </c>
      <c r="I274">
        <f t="shared" si="64"/>
        <v>4.29</v>
      </c>
      <c r="J274">
        <f t="shared" si="65"/>
        <v>9.9999999999999995E-7</v>
      </c>
      <c r="K274">
        <f t="shared" si="66"/>
        <v>4.2899999999999996E-6</v>
      </c>
      <c r="L274">
        <f t="shared" si="67"/>
        <v>2.93</v>
      </c>
      <c r="M274">
        <f t="shared" si="72"/>
        <v>9.9999999999999995E-7</v>
      </c>
      <c r="N274">
        <f t="shared" si="68"/>
        <v>2.9299999999999999E-6</v>
      </c>
      <c r="O274">
        <f t="shared" si="69"/>
        <v>5.66</v>
      </c>
      <c r="P274">
        <f t="shared" si="70"/>
        <v>9.9999999999999995E-7</v>
      </c>
      <c r="Q274">
        <f t="shared" si="71"/>
        <v>5.66E-6</v>
      </c>
    </row>
    <row r="275" spans="1:17" ht="64">
      <c r="A275" s="28" t="str">
        <f t="shared" si="73"/>
        <v>Y431H, L640Y, I777K, W814N</v>
      </c>
      <c r="B275" s="18" t="s">
        <v>475</v>
      </c>
      <c r="C275" s="13" t="s">
        <v>1194</v>
      </c>
      <c r="D275" s="13" t="s">
        <v>1195</v>
      </c>
      <c r="E275" s="13" t="s">
        <v>1196</v>
      </c>
      <c r="F275" s="14">
        <v>5</v>
      </c>
      <c r="G275" s="30" t="str">
        <f t="shared" si="74"/>
        <v>Rd4 mutant; Entries 4-6 for this TP-DNAP1 variant are measurements taken after 90 generations.</v>
      </c>
      <c r="H275" s="21">
        <f t="shared" si="63"/>
        <v>4.83</v>
      </c>
      <c r="I275">
        <f t="shared" si="64"/>
        <v>3.24</v>
      </c>
      <c r="J275">
        <f t="shared" si="65"/>
        <v>9.9999999999999995E-7</v>
      </c>
      <c r="K275">
        <f t="shared" si="66"/>
        <v>3.2399999999999999E-6</v>
      </c>
      <c r="L275">
        <f t="shared" si="67"/>
        <v>2.25</v>
      </c>
      <c r="M275">
        <f t="shared" si="72"/>
        <v>9.9999999999999995E-7</v>
      </c>
      <c r="N275">
        <f t="shared" si="68"/>
        <v>2.2500000000000001E-6</v>
      </c>
      <c r="O275">
        <f t="shared" si="69"/>
        <v>4.17</v>
      </c>
      <c r="P275">
        <f t="shared" si="70"/>
        <v>9.9999999999999995E-7</v>
      </c>
      <c r="Q275">
        <f t="shared" si="71"/>
        <v>4.1699999999999999E-6</v>
      </c>
    </row>
    <row r="276" spans="1:17" ht="17" customHeight="1">
      <c r="A276" s="27" t="s">
        <v>209</v>
      </c>
      <c r="B276" s="17" t="s">
        <v>476</v>
      </c>
      <c r="C276" s="8" t="s">
        <v>1121</v>
      </c>
      <c r="D276" s="8" t="s">
        <v>1122</v>
      </c>
      <c r="E276" s="8" t="s">
        <v>1123</v>
      </c>
      <c r="F276" s="12">
        <v>5</v>
      </c>
      <c r="G276" s="10" t="s">
        <v>1241</v>
      </c>
      <c r="H276" s="21">
        <f t="shared" si="63"/>
        <v>9.56</v>
      </c>
      <c r="I276">
        <f t="shared" si="64"/>
        <v>4.03</v>
      </c>
      <c r="J276">
        <f t="shared" si="65"/>
        <v>9.9999999999999995E-7</v>
      </c>
      <c r="K276">
        <f t="shared" si="66"/>
        <v>4.0300000000000004E-6</v>
      </c>
      <c r="L276">
        <f t="shared" si="67"/>
        <v>2.85</v>
      </c>
      <c r="M276">
        <f t="shared" si="72"/>
        <v>9.9999999999999995E-7</v>
      </c>
      <c r="N276">
        <f t="shared" si="68"/>
        <v>2.8499999999999998E-6</v>
      </c>
      <c r="O276">
        <f t="shared" si="69"/>
        <v>5.13</v>
      </c>
      <c r="P276">
        <f t="shared" si="70"/>
        <v>9.9999999999999995E-7</v>
      </c>
      <c r="Q276">
        <f t="shared" si="71"/>
        <v>5.13E-6</v>
      </c>
    </row>
    <row r="277" spans="1:17" ht="17" customHeight="1">
      <c r="A277" s="32" t="str">
        <f t="shared" ref="A277:A279" si="75">A276</f>
        <v>L474W, L640Y, I777K, W814N</v>
      </c>
      <c r="B277" s="17" t="s">
        <v>477</v>
      </c>
      <c r="C277" s="8" t="s">
        <v>1124</v>
      </c>
      <c r="D277" s="8" t="s">
        <v>1125</v>
      </c>
      <c r="E277" s="8" t="s">
        <v>1126</v>
      </c>
      <c r="F277" s="12">
        <v>5</v>
      </c>
      <c r="G277" s="29" t="str">
        <f t="shared" ref="G277:G279" si="76">G276</f>
        <v>Rd4 mutant; Entries 3-4 for this TP-DNAP1 variant are measurements taken after 90 generations.</v>
      </c>
      <c r="H277" s="21">
        <f t="shared" si="63"/>
        <v>3.55</v>
      </c>
      <c r="I277">
        <f t="shared" si="64"/>
        <v>2.74</v>
      </c>
      <c r="J277">
        <f t="shared" si="65"/>
        <v>9.9999999999999995E-7</v>
      </c>
      <c r="K277">
        <f t="shared" si="66"/>
        <v>2.74E-6</v>
      </c>
      <c r="L277">
        <f t="shared" si="67"/>
        <v>1.84</v>
      </c>
      <c r="M277">
        <f t="shared" si="72"/>
        <v>9.9999999999999995E-7</v>
      </c>
      <c r="N277">
        <f t="shared" si="68"/>
        <v>1.84E-6</v>
      </c>
      <c r="O277">
        <f t="shared" si="69"/>
        <v>3.64</v>
      </c>
      <c r="P277">
        <f t="shared" si="70"/>
        <v>9.9999999999999995E-7</v>
      </c>
      <c r="Q277">
        <f t="shared" si="71"/>
        <v>3.6399999999999999E-6</v>
      </c>
    </row>
    <row r="278" spans="1:17" ht="17" customHeight="1">
      <c r="A278" s="32" t="str">
        <f t="shared" si="75"/>
        <v>L474W, L640Y, I777K, W814N</v>
      </c>
      <c r="B278" s="18" t="s">
        <v>478</v>
      </c>
      <c r="C278" s="13" t="s">
        <v>1197</v>
      </c>
      <c r="D278" s="13" t="s">
        <v>1198</v>
      </c>
      <c r="E278" s="13" t="s">
        <v>1199</v>
      </c>
      <c r="F278" s="14">
        <v>5</v>
      </c>
      <c r="G278" s="29" t="str">
        <f t="shared" si="76"/>
        <v>Rd4 mutant; Entries 3-4 for this TP-DNAP1 variant are measurements taken after 90 generations.</v>
      </c>
      <c r="H278" s="21">
        <f t="shared" si="63"/>
        <v>3.82</v>
      </c>
      <c r="I278">
        <f t="shared" si="64"/>
        <v>2.2000000000000002</v>
      </c>
      <c r="J278">
        <f t="shared" si="65"/>
        <v>9.9999999999999995E-7</v>
      </c>
      <c r="K278">
        <f t="shared" si="66"/>
        <v>2.2000000000000001E-6</v>
      </c>
      <c r="L278">
        <f t="shared" si="67"/>
        <v>1.49</v>
      </c>
      <c r="M278">
        <f t="shared" si="72"/>
        <v>9.9999999999999995E-7</v>
      </c>
      <c r="N278">
        <f t="shared" si="68"/>
        <v>1.4899999999999999E-6</v>
      </c>
      <c r="O278">
        <f t="shared" si="69"/>
        <v>2.89</v>
      </c>
      <c r="P278">
        <f t="shared" si="70"/>
        <v>9.9999999999999995E-7</v>
      </c>
      <c r="Q278">
        <f t="shared" si="71"/>
        <v>2.8899999999999999E-6</v>
      </c>
    </row>
    <row r="279" spans="1:17" ht="17" customHeight="1">
      <c r="A279" s="28" t="str">
        <f t="shared" si="75"/>
        <v>L474W, L640Y, I777K, W814N</v>
      </c>
      <c r="B279" s="18" t="s">
        <v>479</v>
      </c>
      <c r="C279" s="13" t="s">
        <v>1200</v>
      </c>
      <c r="D279" s="13" t="s">
        <v>1201</v>
      </c>
      <c r="E279" s="13" t="s">
        <v>1202</v>
      </c>
      <c r="F279" s="14">
        <v>6</v>
      </c>
      <c r="G279" s="30" t="str">
        <f t="shared" si="76"/>
        <v>Rd4 mutant; Entries 3-4 for this TP-DNAP1 variant are measurements taken after 90 generations.</v>
      </c>
      <c r="H279" s="21">
        <f t="shared" si="63"/>
        <v>2.38</v>
      </c>
      <c r="I279">
        <f t="shared" si="64"/>
        <v>1.04</v>
      </c>
      <c r="J279">
        <f t="shared" si="65"/>
        <v>9.9999999999999995E-7</v>
      </c>
      <c r="K279">
        <f t="shared" si="66"/>
        <v>1.04E-6</v>
      </c>
      <c r="L279">
        <f t="shared" si="67"/>
        <v>6.08</v>
      </c>
      <c r="M279">
        <f t="shared" si="72"/>
        <v>9.9999999999999995E-8</v>
      </c>
      <c r="N279">
        <f t="shared" si="68"/>
        <v>6.0799999999999994E-7</v>
      </c>
      <c r="O279">
        <f t="shared" si="69"/>
        <v>1.54</v>
      </c>
      <c r="P279">
        <f t="shared" si="70"/>
        <v>9.9999999999999995E-7</v>
      </c>
      <c r="Q279">
        <f t="shared" si="71"/>
        <v>1.5399999999999999E-6</v>
      </c>
    </row>
    <row r="280" spans="1:17" ht="16" customHeight="1">
      <c r="A280" s="27" t="s">
        <v>210</v>
      </c>
      <c r="B280" s="17" t="s">
        <v>480</v>
      </c>
      <c r="C280" s="8" t="s">
        <v>1127</v>
      </c>
      <c r="D280" s="8" t="s">
        <v>1128</v>
      </c>
      <c r="E280" s="8" t="s">
        <v>1129</v>
      </c>
      <c r="F280" s="12">
        <v>11</v>
      </c>
      <c r="G280" s="10" t="s">
        <v>1242</v>
      </c>
      <c r="H280" s="21">
        <f t="shared" si="63"/>
        <v>7.8</v>
      </c>
      <c r="I280">
        <f t="shared" si="64"/>
        <v>4.8600000000000003</v>
      </c>
      <c r="J280">
        <f t="shared" si="65"/>
        <v>9.9999999999999995E-7</v>
      </c>
      <c r="K280">
        <f t="shared" si="66"/>
        <v>4.8600000000000001E-6</v>
      </c>
      <c r="L280">
        <f t="shared" si="67"/>
        <v>3.77</v>
      </c>
      <c r="M280">
        <f t="shared" si="72"/>
        <v>9.9999999999999995E-7</v>
      </c>
      <c r="N280">
        <f t="shared" si="68"/>
        <v>3.7699999999999999E-6</v>
      </c>
      <c r="O280">
        <f t="shared" si="69"/>
        <v>5.94</v>
      </c>
      <c r="P280">
        <f t="shared" si="70"/>
        <v>9.9999999999999995E-7</v>
      </c>
      <c r="Q280">
        <f t="shared" si="71"/>
        <v>5.9399999999999999E-6</v>
      </c>
    </row>
    <row r="281" spans="1:17" ht="80">
      <c r="A281" s="32" t="str">
        <f t="shared" ref="A281:A285" si="77">A280</f>
        <v>V574F, I777K, L900S</v>
      </c>
      <c r="B281" s="17" t="s">
        <v>481</v>
      </c>
      <c r="C281" s="8" t="s">
        <v>1130</v>
      </c>
      <c r="D281" s="8" t="s">
        <v>1131</v>
      </c>
      <c r="E281" s="8" t="s">
        <v>1132</v>
      </c>
      <c r="F281" s="12">
        <v>10</v>
      </c>
      <c r="G281" s="29" t="str">
        <f t="shared" ref="G281:G285" si="78">G280</f>
        <v>Rd4 mutant; TP-DNAP1-4-1 Entries 4-6 for this TP-DNAP1 variant are measurements taken after 90 generations.</v>
      </c>
      <c r="H281" s="21">
        <f t="shared" si="63"/>
        <v>5.95</v>
      </c>
      <c r="I281">
        <f t="shared" si="64"/>
        <v>8.5299999999999994</v>
      </c>
      <c r="J281">
        <f t="shared" si="65"/>
        <v>9.9999999999999995E-7</v>
      </c>
      <c r="K281">
        <f t="shared" si="66"/>
        <v>8.5299999999999996E-6</v>
      </c>
      <c r="L281">
        <f t="shared" si="67"/>
        <v>6.26</v>
      </c>
      <c r="M281">
        <f t="shared" si="72"/>
        <v>9.9999999999999995E-7</v>
      </c>
      <c r="N281">
        <f t="shared" si="68"/>
        <v>6.2599999999999994E-6</v>
      </c>
      <c r="O281">
        <f t="shared" si="69"/>
        <v>1.0900000000000001</v>
      </c>
      <c r="P281">
        <f t="shared" si="70"/>
        <v>1.0000000000000001E-5</v>
      </c>
      <c r="Q281">
        <f t="shared" si="71"/>
        <v>1.0900000000000002E-5</v>
      </c>
    </row>
    <row r="282" spans="1:17" ht="80">
      <c r="A282" s="32" t="str">
        <f t="shared" si="77"/>
        <v>V574F, I777K, L900S</v>
      </c>
      <c r="B282" s="17" t="s">
        <v>482</v>
      </c>
      <c r="C282" s="8" t="s">
        <v>1133</v>
      </c>
      <c r="D282" s="8" t="s">
        <v>1134</v>
      </c>
      <c r="E282" s="8" t="s">
        <v>1127</v>
      </c>
      <c r="F282" s="12">
        <v>4</v>
      </c>
      <c r="G282" s="29" t="str">
        <f t="shared" si="78"/>
        <v>Rd4 mutant; TP-DNAP1-4-1 Entries 4-6 for this TP-DNAP1 variant are measurements taken after 90 generations.</v>
      </c>
      <c r="H282" s="21">
        <f t="shared" si="63"/>
        <v>5.09</v>
      </c>
      <c r="I282">
        <f t="shared" si="64"/>
        <v>3.78</v>
      </c>
      <c r="J282">
        <f t="shared" si="65"/>
        <v>9.9999999999999995E-7</v>
      </c>
      <c r="K282">
        <f t="shared" si="66"/>
        <v>3.7799999999999998E-6</v>
      </c>
      <c r="L282">
        <f t="shared" si="67"/>
        <v>2.58</v>
      </c>
      <c r="M282">
        <f t="shared" si="72"/>
        <v>9.9999999999999995E-7</v>
      </c>
      <c r="N282">
        <f t="shared" si="68"/>
        <v>2.5799999999999999E-6</v>
      </c>
      <c r="O282">
        <f t="shared" si="69"/>
        <v>4.8600000000000003</v>
      </c>
      <c r="P282">
        <f t="shared" si="70"/>
        <v>9.9999999999999995E-7</v>
      </c>
      <c r="Q282">
        <f t="shared" si="71"/>
        <v>4.8600000000000001E-6</v>
      </c>
    </row>
    <row r="283" spans="1:17" ht="80">
      <c r="A283" s="32" t="str">
        <f t="shared" si="77"/>
        <v>V574F, I777K, L900S</v>
      </c>
      <c r="B283" s="18" t="s">
        <v>483</v>
      </c>
      <c r="C283" s="13" t="s">
        <v>1203</v>
      </c>
      <c r="D283" s="13" t="s">
        <v>1204</v>
      </c>
      <c r="E283" s="13" t="s">
        <v>1205</v>
      </c>
      <c r="F283" s="14">
        <v>5</v>
      </c>
      <c r="G283" s="29" t="str">
        <f t="shared" si="78"/>
        <v>Rd4 mutant; TP-DNAP1-4-1 Entries 4-6 for this TP-DNAP1 variant are measurements taken after 90 generations.</v>
      </c>
      <c r="H283" s="21">
        <f t="shared" si="63"/>
        <v>6.02</v>
      </c>
      <c r="I283">
        <f t="shared" si="64"/>
        <v>7.58</v>
      </c>
      <c r="J283">
        <f t="shared" si="65"/>
        <v>9.9999999999999995E-7</v>
      </c>
      <c r="K283">
        <f t="shared" si="66"/>
        <v>7.5799999999999994E-6</v>
      </c>
      <c r="L283">
        <f t="shared" si="67"/>
        <v>5.5</v>
      </c>
      <c r="M283">
        <f t="shared" si="72"/>
        <v>9.9999999999999995E-7</v>
      </c>
      <c r="N283">
        <f t="shared" si="68"/>
        <v>5.4999999999999999E-6</v>
      </c>
      <c r="O283">
        <f t="shared" si="69"/>
        <v>9.4700000000000006</v>
      </c>
      <c r="P283">
        <f t="shared" si="70"/>
        <v>9.9999999999999995E-7</v>
      </c>
      <c r="Q283">
        <f t="shared" si="71"/>
        <v>9.4700000000000008E-6</v>
      </c>
    </row>
    <row r="284" spans="1:17" ht="80">
      <c r="A284" s="32" t="str">
        <f t="shared" si="77"/>
        <v>V574F, I777K, L900S</v>
      </c>
      <c r="B284" s="18" t="s">
        <v>484</v>
      </c>
      <c r="C284" s="13" t="s">
        <v>1206</v>
      </c>
      <c r="D284" s="13" t="s">
        <v>1207</v>
      </c>
      <c r="E284" s="13" t="s">
        <v>1208</v>
      </c>
      <c r="F284" s="14">
        <v>5</v>
      </c>
      <c r="G284" s="29" t="str">
        <f t="shared" si="78"/>
        <v>Rd4 mutant; TP-DNAP1-4-1 Entries 4-6 for this TP-DNAP1 variant are measurements taken after 90 generations.</v>
      </c>
      <c r="H284" s="21">
        <f t="shared" si="63"/>
        <v>4.08</v>
      </c>
      <c r="I284">
        <f t="shared" si="64"/>
        <v>6.87</v>
      </c>
      <c r="J284">
        <f t="shared" si="65"/>
        <v>9.9999999999999995E-7</v>
      </c>
      <c r="K284">
        <f t="shared" si="66"/>
        <v>6.8699999999999994E-6</v>
      </c>
      <c r="L284">
        <f t="shared" si="67"/>
        <v>4.76</v>
      </c>
      <c r="M284">
        <f t="shared" si="72"/>
        <v>9.9999999999999995E-7</v>
      </c>
      <c r="N284">
        <f t="shared" si="68"/>
        <v>4.7599999999999993E-6</v>
      </c>
      <c r="O284">
        <f t="shared" si="69"/>
        <v>8.89</v>
      </c>
      <c r="P284">
        <f t="shared" si="70"/>
        <v>9.9999999999999995E-7</v>
      </c>
      <c r="Q284">
        <f t="shared" si="71"/>
        <v>8.8899999999999996E-6</v>
      </c>
    </row>
    <row r="285" spans="1:17" ht="80">
      <c r="A285" s="28" t="str">
        <f t="shared" si="77"/>
        <v>V574F, I777K, L900S</v>
      </c>
      <c r="B285" s="18" t="s">
        <v>485</v>
      </c>
      <c r="C285" s="13" t="s">
        <v>1209</v>
      </c>
      <c r="D285" s="13" t="s">
        <v>1210</v>
      </c>
      <c r="E285" s="13" t="s">
        <v>1211</v>
      </c>
      <c r="F285" s="14">
        <v>4</v>
      </c>
      <c r="G285" s="30" t="str">
        <f t="shared" si="78"/>
        <v>Rd4 mutant; TP-DNAP1-4-1 Entries 4-6 for this TP-DNAP1 variant are measurements taken after 90 generations.</v>
      </c>
      <c r="H285" s="21">
        <f t="shared" si="63"/>
        <v>3.39</v>
      </c>
      <c r="I285">
        <f t="shared" si="64"/>
        <v>7.71</v>
      </c>
      <c r="J285">
        <f t="shared" si="65"/>
        <v>9.9999999999999995E-7</v>
      </c>
      <c r="K285">
        <f t="shared" si="66"/>
        <v>7.709999999999999E-6</v>
      </c>
      <c r="L285">
        <f t="shared" si="67"/>
        <v>5.2</v>
      </c>
      <c r="M285">
        <f t="shared" si="72"/>
        <v>9.9999999999999995E-7</v>
      </c>
      <c r="N285">
        <f t="shared" si="68"/>
        <v>5.2000000000000002E-6</v>
      </c>
      <c r="O285">
        <f t="shared" si="69"/>
        <v>1</v>
      </c>
      <c r="P285">
        <f t="shared" si="70"/>
        <v>1.0000000000000001E-5</v>
      </c>
      <c r="Q285">
        <f t="shared" si="71"/>
        <v>1.0000000000000001E-5</v>
      </c>
    </row>
    <row r="286" spans="1:17" ht="16" customHeight="1">
      <c r="A286" s="27" t="s">
        <v>211</v>
      </c>
      <c r="B286" s="17" t="s">
        <v>453</v>
      </c>
      <c r="C286" s="8" t="s">
        <v>1135</v>
      </c>
      <c r="D286" s="8" t="s">
        <v>1136</v>
      </c>
      <c r="E286" s="8" t="s">
        <v>1137</v>
      </c>
      <c r="F286" s="12">
        <v>5</v>
      </c>
      <c r="G286" s="10" t="s">
        <v>1243</v>
      </c>
      <c r="H286" s="21">
        <f t="shared" si="63"/>
        <v>11.8</v>
      </c>
      <c r="I286">
        <f t="shared" si="64"/>
        <v>7.19</v>
      </c>
      <c r="J286">
        <f t="shared" si="65"/>
        <v>9.9999999999999995E-7</v>
      </c>
      <c r="K286">
        <f t="shared" si="66"/>
        <v>7.1899999999999998E-6</v>
      </c>
      <c r="L286">
        <f t="shared" si="67"/>
        <v>5.45</v>
      </c>
      <c r="M286">
        <f t="shared" si="72"/>
        <v>9.9999999999999995E-7</v>
      </c>
      <c r="N286">
        <f t="shared" si="68"/>
        <v>5.4500000000000003E-6</v>
      </c>
      <c r="O286">
        <f t="shared" si="69"/>
        <v>8.68</v>
      </c>
      <c r="P286">
        <f t="shared" si="70"/>
        <v>9.9999999999999995E-7</v>
      </c>
      <c r="Q286">
        <f t="shared" si="71"/>
        <v>8.6799999999999999E-6</v>
      </c>
    </row>
    <row r="287" spans="1:17" ht="80">
      <c r="A287" s="32" t="str">
        <f t="shared" ref="A287:A291" si="79">A286</f>
        <v>L477V, L640Y, I777K, W814N</v>
      </c>
      <c r="B287" s="17" t="s">
        <v>486</v>
      </c>
      <c r="C287" s="8" t="s">
        <v>1138</v>
      </c>
      <c r="D287" s="8" t="s">
        <v>1139</v>
      </c>
      <c r="E287" s="8" t="s">
        <v>1140</v>
      </c>
      <c r="F287" s="12">
        <v>5</v>
      </c>
      <c r="G287" s="29" t="str">
        <f t="shared" ref="G287:G291" si="80">G286</f>
        <v>Rd4 mutant; TP-DNAP1-4-2; Entries 4-6 for this TP-DNAP1 variant are measurements taken after 90 generations.</v>
      </c>
      <c r="H287" s="21">
        <f t="shared" si="63"/>
        <v>6.09</v>
      </c>
      <c r="I287">
        <f t="shared" si="64"/>
        <v>1.88</v>
      </c>
      <c r="J287">
        <f t="shared" si="65"/>
        <v>1.0000000000000001E-5</v>
      </c>
      <c r="K287">
        <f t="shared" si="66"/>
        <v>1.88E-5</v>
      </c>
      <c r="L287">
        <f t="shared" si="67"/>
        <v>1.4</v>
      </c>
      <c r="M287">
        <f t="shared" si="72"/>
        <v>1.0000000000000001E-5</v>
      </c>
      <c r="N287">
        <f t="shared" si="68"/>
        <v>1.4E-5</v>
      </c>
      <c r="O287">
        <f t="shared" si="69"/>
        <v>2.2999999999999998</v>
      </c>
      <c r="P287">
        <f t="shared" si="70"/>
        <v>1.0000000000000001E-5</v>
      </c>
      <c r="Q287">
        <f t="shared" si="71"/>
        <v>2.3E-5</v>
      </c>
    </row>
    <row r="288" spans="1:17" ht="80">
      <c r="A288" s="32" t="str">
        <f t="shared" si="79"/>
        <v>L477V, L640Y, I777K, W814N</v>
      </c>
      <c r="B288" s="17" t="s">
        <v>487</v>
      </c>
      <c r="C288" s="8" t="s">
        <v>1141</v>
      </c>
      <c r="D288" s="8" t="s">
        <v>1142</v>
      </c>
      <c r="E288" s="8" t="s">
        <v>1143</v>
      </c>
      <c r="F288" s="12">
        <v>3</v>
      </c>
      <c r="G288" s="29" t="str">
        <f t="shared" si="80"/>
        <v>Rd4 mutant; TP-DNAP1-4-2; Entries 4-6 for this TP-DNAP1 variant are measurements taken after 90 generations.</v>
      </c>
      <c r="H288" s="21">
        <f t="shared" si="63"/>
        <v>9.67</v>
      </c>
      <c r="I288">
        <f t="shared" si="64"/>
        <v>9.41</v>
      </c>
      <c r="J288">
        <f t="shared" si="65"/>
        <v>9.9999999999999995E-7</v>
      </c>
      <c r="K288">
        <f t="shared" si="66"/>
        <v>9.4099999999999997E-6</v>
      </c>
      <c r="L288">
        <f t="shared" si="67"/>
        <v>6.53</v>
      </c>
      <c r="M288">
        <f t="shared" si="72"/>
        <v>9.9999999999999995E-7</v>
      </c>
      <c r="N288">
        <f t="shared" si="68"/>
        <v>6.5300000000000002E-6</v>
      </c>
      <c r="O288">
        <f t="shared" si="69"/>
        <v>1.17</v>
      </c>
      <c r="P288">
        <f t="shared" si="70"/>
        <v>1.0000000000000001E-5</v>
      </c>
      <c r="Q288">
        <f t="shared" si="71"/>
        <v>1.17E-5</v>
      </c>
    </row>
    <row r="289" spans="1:17" ht="80">
      <c r="A289" s="32" t="str">
        <f t="shared" si="79"/>
        <v>L477V, L640Y, I777K, W814N</v>
      </c>
      <c r="B289" s="18" t="s">
        <v>488</v>
      </c>
      <c r="C289" s="13" t="s">
        <v>1212</v>
      </c>
      <c r="D289" s="13" t="s">
        <v>1213</v>
      </c>
      <c r="E289" s="13" t="s">
        <v>1214</v>
      </c>
      <c r="F289" s="14">
        <v>4</v>
      </c>
      <c r="G289" s="29" t="str">
        <f t="shared" si="80"/>
        <v>Rd4 mutant; TP-DNAP1-4-2; Entries 4-6 for this TP-DNAP1 variant are measurements taken after 90 generations.</v>
      </c>
      <c r="H289" s="21">
        <f t="shared" si="63"/>
        <v>5.05</v>
      </c>
      <c r="I289">
        <f t="shared" si="64"/>
        <v>1.1499999999999999</v>
      </c>
      <c r="J289">
        <f t="shared" si="65"/>
        <v>1.0000000000000001E-5</v>
      </c>
      <c r="K289">
        <f t="shared" si="66"/>
        <v>1.15E-5</v>
      </c>
      <c r="L289">
        <f t="shared" si="67"/>
        <v>8.14</v>
      </c>
      <c r="M289">
        <f t="shared" si="72"/>
        <v>9.9999999999999995E-7</v>
      </c>
      <c r="N289">
        <f t="shared" si="68"/>
        <v>8.14E-6</v>
      </c>
      <c r="O289">
        <f t="shared" si="69"/>
        <v>1.45</v>
      </c>
      <c r="P289">
        <f t="shared" si="70"/>
        <v>1.0000000000000001E-5</v>
      </c>
      <c r="Q289">
        <f t="shared" si="71"/>
        <v>1.45E-5</v>
      </c>
    </row>
    <row r="290" spans="1:17" ht="80">
      <c r="A290" s="32" t="str">
        <f t="shared" si="79"/>
        <v>L477V, L640Y, I777K, W814N</v>
      </c>
      <c r="B290" s="18" t="s">
        <v>489</v>
      </c>
      <c r="C290" s="13" t="s">
        <v>1215</v>
      </c>
      <c r="D290" s="13" t="s">
        <v>1216</v>
      </c>
      <c r="E290" s="13" t="s">
        <v>1217</v>
      </c>
      <c r="F290" s="14">
        <v>5</v>
      </c>
      <c r="G290" s="29" t="str">
        <f t="shared" si="80"/>
        <v>Rd4 mutant; TP-DNAP1-4-2; Entries 4-6 for this TP-DNAP1 variant are measurements taken after 90 generations.</v>
      </c>
      <c r="H290" s="21">
        <f t="shared" si="63"/>
        <v>7.45</v>
      </c>
      <c r="I290">
        <f t="shared" si="64"/>
        <v>1.19</v>
      </c>
      <c r="J290">
        <f t="shared" si="65"/>
        <v>1.0000000000000001E-5</v>
      </c>
      <c r="K290">
        <f t="shared" si="66"/>
        <v>1.1900000000000001E-5</v>
      </c>
      <c r="L290">
        <f t="shared" si="67"/>
        <v>8.6999999999999993</v>
      </c>
      <c r="M290">
        <f t="shared" si="72"/>
        <v>9.9999999999999995E-7</v>
      </c>
      <c r="N290">
        <f t="shared" si="68"/>
        <v>8.6999999999999997E-6</v>
      </c>
      <c r="O290">
        <f t="shared" si="69"/>
        <v>1.48</v>
      </c>
      <c r="P290">
        <f t="shared" si="70"/>
        <v>1.0000000000000001E-5</v>
      </c>
      <c r="Q290">
        <f t="shared" si="71"/>
        <v>1.4800000000000001E-5</v>
      </c>
    </row>
    <row r="291" spans="1:17" ht="80">
      <c r="A291" s="28" t="str">
        <f t="shared" si="79"/>
        <v>L477V, L640Y, I777K, W814N</v>
      </c>
      <c r="B291" s="18" t="s">
        <v>490</v>
      </c>
      <c r="C291" s="13" t="s">
        <v>1218</v>
      </c>
      <c r="D291" s="13" t="s">
        <v>1219</v>
      </c>
      <c r="E291" s="13" t="s">
        <v>1220</v>
      </c>
      <c r="F291" s="14">
        <v>4</v>
      </c>
      <c r="G291" s="30" t="str">
        <f t="shared" si="80"/>
        <v>Rd4 mutant; TP-DNAP1-4-2; Entries 4-6 for this TP-DNAP1 variant are measurements taken after 90 generations.</v>
      </c>
      <c r="H291" s="21">
        <f t="shared" si="63"/>
        <v>7.82</v>
      </c>
      <c r="I291">
        <f t="shared" si="64"/>
        <v>9.2200000000000006</v>
      </c>
      <c r="J291">
        <f t="shared" si="65"/>
        <v>9.9999999999999995E-7</v>
      </c>
      <c r="K291">
        <f t="shared" si="66"/>
        <v>9.2199999999999998E-6</v>
      </c>
      <c r="L291">
        <f t="shared" si="67"/>
        <v>6.48</v>
      </c>
      <c r="M291">
        <f t="shared" si="72"/>
        <v>9.9999999999999995E-7</v>
      </c>
      <c r="N291">
        <f t="shared" si="68"/>
        <v>6.4799999999999998E-6</v>
      </c>
      <c r="O291">
        <f t="shared" si="69"/>
        <v>1.1599999999999999</v>
      </c>
      <c r="P291">
        <f t="shared" si="70"/>
        <v>1.0000000000000001E-5</v>
      </c>
      <c r="Q291">
        <f t="shared" si="71"/>
        <v>1.1600000000000001E-5</v>
      </c>
    </row>
    <row r="292" spans="1:17" ht="17" customHeight="1">
      <c r="A292" s="27" t="s">
        <v>1244</v>
      </c>
      <c r="B292" s="15" t="s">
        <v>491</v>
      </c>
      <c r="C292" s="8" t="s">
        <v>1144</v>
      </c>
      <c r="D292" s="8" t="s">
        <v>1145</v>
      </c>
      <c r="E292" s="8" t="s">
        <v>774</v>
      </c>
      <c r="F292" s="12">
        <v>48</v>
      </c>
      <c r="G292" s="31" t="s">
        <v>1221</v>
      </c>
      <c r="H292" s="21">
        <f t="shared" si="63"/>
        <v>59.8</v>
      </c>
      <c r="I292">
        <f t="shared" si="64"/>
        <v>2.4900000000000002</v>
      </c>
      <c r="J292">
        <f t="shared" si="65"/>
        <v>1.0000000000000001E-9</v>
      </c>
      <c r="K292">
        <f t="shared" si="66"/>
        <v>2.4900000000000003E-9</v>
      </c>
      <c r="L292">
        <f t="shared" si="67"/>
        <v>1.77</v>
      </c>
      <c r="M292">
        <f t="shared" si="72"/>
        <v>1.0000000000000001E-9</v>
      </c>
      <c r="N292">
        <f t="shared" si="68"/>
        <v>1.7700000000000001E-9</v>
      </c>
      <c r="O292">
        <f t="shared" si="69"/>
        <v>3.37</v>
      </c>
      <c r="P292">
        <f t="shared" si="70"/>
        <v>1.0000000000000001E-9</v>
      </c>
      <c r="Q292">
        <f t="shared" si="71"/>
        <v>3.3700000000000001E-9</v>
      </c>
    </row>
    <row r="293" spans="1:17" ht="64">
      <c r="A293" s="32" t="str">
        <f t="shared" ref="A293:A318" si="81">A292</f>
        <v>WT</v>
      </c>
      <c r="B293" s="15" t="s">
        <v>492</v>
      </c>
      <c r="C293" s="8" t="s">
        <v>1146</v>
      </c>
      <c r="D293" s="8" t="s">
        <v>836</v>
      </c>
      <c r="E293" s="8" t="s">
        <v>1147</v>
      </c>
      <c r="F293" s="12">
        <v>23</v>
      </c>
      <c r="G293" s="29" t="str">
        <f t="shared" ref="G293:G318" si="82">G292</f>
        <v>Entries 24-27 for this TP-DNAP1 variant are measurements taken after 90 generations.</v>
      </c>
      <c r="H293" s="21">
        <f t="shared" si="63"/>
        <v>47.8</v>
      </c>
      <c r="I293">
        <f t="shared" si="64"/>
        <v>4.21</v>
      </c>
      <c r="J293">
        <f t="shared" si="65"/>
        <v>1.0000000000000001E-9</v>
      </c>
      <c r="K293">
        <f t="shared" si="66"/>
        <v>4.2100000000000001E-9</v>
      </c>
      <c r="L293">
        <f t="shared" si="67"/>
        <v>1.51</v>
      </c>
      <c r="M293">
        <f t="shared" si="72"/>
        <v>1.0000000000000001E-9</v>
      </c>
      <c r="N293">
        <f t="shared" si="68"/>
        <v>1.5100000000000002E-9</v>
      </c>
      <c r="O293">
        <f t="shared" si="69"/>
        <v>9.0299999999999994</v>
      </c>
      <c r="P293">
        <f t="shared" si="70"/>
        <v>1.0000000000000001E-9</v>
      </c>
      <c r="Q293">
        <f t="shared" si="71"/>
        <v>9.0300000000000005E-9</v>
      </c>
    </row>
    <row r="294" spans="1:17" ht="64">
      <c r="A294" s="32" t="str">
        <f t="shared" si="81"/>
        <v>WT</v>
      </c>
      <c r="B294" s="15" t="s">
        <v>491</v>
      </c>
      <c r="C294" s="8" t="s">
        <v>749</v>
      </c>
      <c r="D294" s="8" t="s">
        <v>1148</v>
      </c>
      <c r="E294" s="8" t="s">
        <v>1148</v>
      </c>
      <c r="F294" s="12">
        <v>36</v>
      </c>
      <c r="G294" s="29" t="str">
        <f t="shared" si="82"/>
        <v>Entries 24-27 for this TP-DNAP1 variant are measurements taken after 90 generations.</v>
      </c>
      <c r="H294" s="21">
        <f t="shared" si="63"/>
        <v>59.8</v>
      </c>
      <c r="I294">
        <f t="shared" si="64"/>
        <v>2.63</v>
      </c>
      <c r="J294">
        <f t="shared" si="65"/>
        <v>1.0000000000000001E-9</v>
      </c>
      <c r="K294">
        <f t="shared" si="66"/>
        <v>2.6300000000000002E-9</v>
      </c>
      <c r="L294">
        <f t="shared" si="67"/>
        <v>1.89</v>
      </c>
      <c r="M294">
        <f t="shared" si="72"/>
        <v>1.0000000000000001E-9</v>
      </c>
      <c r="N294">
        <f t="shared" si="68"/>
        <v>1.8899999999999999E-9</v>
      </c>
      <c r="O294">
        <f t="shared" si="69"/>
        <v>1.89</v>
      </c>
      <c r="P294">
        <f t="shared" si="70"/>
        <v>1.0000000000000001E-9</v>
      </c>
      <c r="Q294">
        <f t="shared" si="71"/>
        <v>1.8899999999999999E-9</v>
      </c>
    </row>
    <row r="295" spans="1:17" ht="64">
      <c r="A295" s="32" t="str">
        <f t="shared" si="81"/>
        <v>WT</v>
      </c>
      <c r="B295" s="15" t="s">
        <v>493</v>
      </c>
      <c r="C295" s="8" t="s">
        <v>1149</v>
      </c>
      <c r="D295" s="8" t="s">
        <v>841</v>
      </c>
      <c r="E295" s="8" t="s">
        <v>703</v>
      </c>
      <c r="F295" s="12">
        <v>48</v>
      </c>
      <c r="G295" s="29" t="str">
        <f t="shared" si="82"/>
        <v>Entries 24-27 for this TP-DNAP1 variant are measurements taken after 90 generations.</v>
      </c>
      <c r="H295" s="21">
        <f t="shared" si="63"/>
        <v>72.599999999999994</v>
      </c>
      <c r="I295">
        <f t="shared" si="64"/>
        <v>4.37</v>
      </c>
      <c r="J295">
        <f t="shared" si="65"/>
        <v>1.0000000000000001E-9</v>
      </c>
      <c r="K295">
        <f t="shared" si="66"/>
        <v>4.3700000000000004E-9</v>
      </c>
      <c r="L295">
        <f t="shared" si="67"/>
        <v>2.42</v>
      </c>
      <c r="M295">
        <f t="shared" si="72"/>
        <v>1.0000000000000001E-9</v>
      </c>
      <c r="N295">
        <f t="shared" si="68"/>
        <v>2.4199999999999999E-9</v>
      </c>
      <c r="O295">
        <f t="shared" si="69"/>
        <v>7.16</v>
      </c>
      <c r="P295">
        <f t="shared" si="70"/>
        <v>1.0000000000000001E-9</v>
      </c>
      <c r="Q295">
        <f t="shared" si="71"/>
        <v>7.1600000000000009E-9</v>
      </c>
    </row>
    <row r="296" spans="1:17" ht="64">
      <c r="A296" s="32" t="str">
        <f t="shared" si="81"/>
        <v>WT</v>
      </c>
      <c r="B296" s="15" t="s">
        <v>494</v>
      </c>
      <c r="C296" s="8" t="s">
        <v>880</v>
      </c>
      <c r="D296" s="8" t="s">
        <v>1150</v>
      </c>
      <c r="E296" s="8" t="s">
        <v>1151</v>
      </c>
      <c r="F296" s="12">
        <v>48</v>
      </c>
      <c r="G296" s="29" t="str">
        <f t="shared" si="82"/>
        <v>Entries 24-27 for this TP-DNAP1 variant are measurements taken after 90 generations.</v>
      </c>
      <c r="H296" s="21">
        <f t="shared" si="63"/>
        <v>46.9</v>
      </c>
      <c r="I296">
        <f t="shared" si="64"/>
        <v>3.83</v>
      </c>
      <c r="J296">
        <f t="shared" si="65"/>
        <v>1.0000000000000001E-9</v>
      </c>
      <c r="K296">
        <f t="shared" si="66"/>
        <v>3.8300000000000002E-9</v>
      </c>
      <c r="L296">
        <f t="shared" si="67"/>
        <v>1.65</v>
      </c>
      <c r="M296">
        <f t="shared" si="72"/>
        <v>1.0000000000000001E-9</v>
      </c>
      <c r="N296">
        <f t="shared" si="68"/>
        <v>1.6500000000000001E-9</v>
      </c>
      <c r="O296">
        <f t="shared" si="69"/>
        <v>7.39</v>
      </c>
      <c r="P296">
        <f t="shared" si="70"/>
        <v>1.0000000000000001E-9</v>
      </c>
      <c r="Q296">
        <f t="shared" si="71"/>
        <v>7.3900000000000003E-9</v>
      </c>
    </row>
    <row r="297" spans="1:17" ht="64">
      <c r="A297" s="32" t="str">
        <f t="shared" si="81"/>
        <v>WT</v>
      </c>
      <c r="B297" s="15" t="s">
        <v>495</v>
      </c>
      <c r="C297" s="8" t="s">
        <v>839</v>
      </c>
      <c r="D297" s="8" t="s">
        <v>1152</v>
      </c>
      <c r="E297" s="8" t="s">
        <v>880</v>
      </c>
      <c r="F297" s="12">
        <v>36</v>
      </c>
      <c r="G297" s="29" t="str">
        <f t="shared" si="82"/>
        <v>Entries 24-27 for this TP-DNAP1 variant are measurements taken after 90 generations.</v>
      </c>
      <c r="H297" s="21">
        <f t="shared" si="63"/>
        <v>53.9</v>
      </c>
      <c r="I297">
        <f t="shared" si="64"/>
        <v>2.69</v>
      </c>
      <c r="J297">
        <f t="shared" si="65"/>
        <v>1.0000000000000001E-9</v>
      </c>
      <c r="K297">
        <f t="shared" si="66"/>
        <v>2.69E-9</v>
      </c>
      <c r="L297">
        <f t="shared" si="67"/>
        <v>1.79</v>
      </c>
      <c r="M297">
        <f t="shared" si="72"/>
        <v>1.0000000000000001E-9</v>
      </c>
      <c r="N297">
        <f t="shared" si="68"/>
        <v>1.7900000000000002E-9</v>
      </c>
      <c r="O297">
        <f t="shared" si="69"/>
        <v>3.83</v>
      </c>
      <c r="P297">
        <f t="shared" si="70"/>
        <v>1.0000000000000001E-9</v>
      </c>
      <c r="Q297">
        <f t="shared" si="71"/>
        <v>3.8300000000000002E-9</v>
      </c>
    </row>
    <row r="298" spans="1:17" ht="64">
      <c r="A298" s="32" t="str">
        <f t="shared" si="81"/>
        <v>WT</v>
      </c>
      <c r="B298" s="15" t="s">
        <v>496</v>
      </c>
      <c r="C298" s="8" t="s">
        <v>1153</v>
      </c>
      <c r="D298" s="8" t="s">
        <v>1154</v>
      </c>
      <c r="E298" s="8" t="s">
        <v>1155</v>
      </c>
      <c r="F298" s="12">
        <v>24</v>
      </c>
      <c r="G298" s="29" t="str">
        <f t="shared" si="82"/>
        <v>Entries 24-27 for this TP-DNAP1 variant are measurements taken after 90 generations.</v>
      </c>
      <c r="H298" s="21">
        <f t="shared" si="63"/>
        <v>55.8</v>
      </c>
      <c r="I298">
        <f t="shared" si="64"/>
        <v>2.38</v>
      </c>
      <c r="J298">
        <f t="shared" si="65"/>
        <v>1.0000000000000001E-9</v>
      </c>
      <c r="K298">
        <f t="shared" si="66"/>
        <v>2.3800000000000001E-9</v>
      </c>
      <c r="L298">
        <f t="shared" si="67"/>
        <v>1.39</v>
      </c>
      <c r="M298">
        <f t="shared" si="72"/>
        <v>1.0000000000000001E-9</v>
      </c>
      <c r="N298">
        <f t="shared" si="68"/>
        <v>1.39E-9</v>
      </c>
      <c r="O298">
        <f t="shared" si="69"/>
        <v>3.73</v>
      </c>
      <c r="P298">
        <f t="shared" si="70"/>
        <v>1.0000000000000001E-9</v>
      </c>
      <c r="Q298">
        <f t="shared" si="71"/>
        <v>3.7300000000000001E-9</v>
      </c>
    </row>
    <row r="299" spans="1:17" ht="64">
      <c r="A299" s="32" t="str">
        <f t="shared" si="81"/>
        <v>WT</v>
      </c>
      <c r="B299" s="15" t="s">
        <v>338</v>
      </c>
      <c r="C299" s="8" t="s">
        <v>750</v>
      </c>
      <c r="D299" s="8" t="s">
        <v>926</v>
      </c>
      <c r="E299" s="8" t="s">
        <v>1156</v>
      </c>
      <c r="F299" s="12">
        <v>36</v>
      </c>
      <c r="G299" s="29" t="str">
        <f t="shared" si="82"/>
        <v>Entries 24-27 for this TP-DNAP1 variant are measurements taken after 90 generations.</v>
      </c>
      <c r="H299" s="21">
        <f t="shared" si="63"/>
        <v>57.3</v>
      </c>
      <c r="I299">
        <f t="shared" si="64"/>
        <v>2.36</v>
      </c>
      <c r="J299">
        <f t="shared" si="65"/>
        <v>1.0000000000000001E-9</v>
      </c>
      <c r="K299">
        <f t="shared" si="66"/>
        <v>2.3600000000000001E-9</v>
      </c>
      <c r="L299">
        <f t="shared" si="67"/>
        <v>1.46</v>
      </c>
      <c r="M299">
        <f t="shared" si="72"/>
        <v>1.0000000000000001E-9</v>
      </c>
      <c r="N299">
        <f t="shared" si="68"/>
        <v>1.4600000000000001E-9</v>
      </c>
      <c r="O299">
        <f t="shared" si="69"/>
        <v>3.55</v>
      </c>
      <c r="P299">
        <f t="shared" si="70"/>
        <v>1.0000000000000001E-9</v>
      </c>
      <c r="Q299">
        <f t="shared" si="71"/>
        <v>3.5499999999999999E-9</v>
      </c>
    </row>
    <row r="300" spans="1:17" ht="64">
      <c r="A300" s="32" t="str">
        <f t="shared" si="81"/>
        <v>WT</v>
      </c>
      <c r="B300" s="15" t="s">
        <v>497</v>
      </c>
      <c r="C300" s="8" t="s">
        <v>1157</v>
      </c>
      <c r="D300" s="8" t="s">
        <v>592</v>
      </c>
      <c r="E300" s="8" t="s">
        <v>1158</v>
      </c>
      <c r="F300" s="12">
        <v>24</v>
      </c>
      <c r="G300" s="29" t="str">
        <f t="shared" si="82"/>
        <v>Entries 24-27 for this TP-DNAP1 variant are measurements taken after 90 generations.</v>
      </c>
      <c r="H300" s="21">
        <f t="shared" si="63"/>
        <v>78.599999999999994</v>
      </c>
      <c r="I300">
        <f t="shared" si="64"/>
        <v>2.2599999999999998</v>
      </c>
      <c r="J300">
        <f t="shared" si="65"/>
        <v>1.0000000000000001E-9</v>
      </c>
      <c r="K300">
        <f t="shared" si="66"/>
        <v>2.2600000000000001E-9</v>
      </c>
      <c r="L300">
        <f t="shared" si="67"/>
        <v>1.44</v>
      </c>
      <c r="M300">
        <f t="shared" si="72"/>
        <v>1.0000000000000001E-9</v>
      </c>
      <c r="N300">
        <f t="shared" si="68"/>
        <v>1.44E-9</v>
      </c>
      <c r="O300">
        <f t="shared" si="69"/>
        <v>3.3</v>
      </c>
      <c r="P300">
        <f t="shared" si="70"/>
        <v>1.0000000000000001E-9</v>
      </c>
      <c r="Q300">
        <f t="shared" si="71"/>
        <v>3.3000000000000002E-9</v>
      </c>
    </row>
    <row r="301" spans="1:17" ht="64">
      <c r="A301" s="32" t="str">
        <f t="shared" si="81"/>
        <v>WT</v>
      </c>
      <c r="B301" s="15" t="s">
        <v>498</v>
      </c>
      <c r="C301" s="8" t="s">
        <v>920</v>
      </c>
      <c r="D301" s="8" t="s">
        <v>1159</v>
      </c>
      <c r="E301" s="8" t="s">
        <v>1160</v>
      </c>
      <c r="F301" s="12">
        <v>36</v>
      </c>
      <c r="G301" s="29" t="str">
        <f t="shared" si="82"/>
        <v>Entries 24-27 for this TP-DNAP1 variant are measurements taken after 90 generations.</v>
      </c>
      <c r="H301" s="21">
        <f t="shared" si="63"/>
        <v>55.3</v>
      </c>
      <c r="I301">
        <f t="shared" si="64"/>
        <v>2.23</v>
      </c>
      <c r="J301">
        <f t="shared" si="65"/>
        <v>1.0000000000000001E-9</v>
      </c>
      <c r="K301">
        <f t="shared" si="66"/>
        <v>2.23E-9</v>
      </c>
      <c r="L301">
        <f t="shared" si="67"/>
        <v>1.41</v>
      </c>
      <c r="M301">
        <f t="shared" si="72"/>
        <v>1.0000000000000001E-9</v>
      </c>
      <c r="N301">
        <f t="shared" si="68"/>
        <v>1.4100000000000001E-9</v>
      </c>
      <c r="O301">
        <f t="shared" si="69"/>
        <v>3.28</v>
      </c>
      <c r="P301">
        <f t="shared" si="70"/>
        <v>1.0000000000000001E-9</v>
      </c>
      <c r="Q301">
        <f t="shared" si="71"/>
        <v>3.2799999999999998E-9</v>
      </c>
    </row>
    <row r="302" spans="1:17" ht="64">
      <c r="A302" s="32" t="str">
        <f t="shared" si="81"/>
        <v>WT</v>
      </c>
      <c r="B302" s="15" t="s">
        <v>499</v>
      </c>
      <c r="C302" s="8" t="s">
        <v>891</v>
      </c>
      <c r="D302" s="8" t="s">
        <v>972</v>
      </c>
      <c r="E302" s="8" t="s">
        <v>1161</v>
      </c>
      <c r="F302" s="12">
        <v>36</v>
      </c>
      <c r="G302" s="29" t="str">
        <f t="shared" si="82"/>
        <v>Entries 24-27 for this TP-DNAP1 variant are measurements taken after 90 generations.</v>
      </c>
      <c r="H302" s="21">
        <f t="shared" si="63"/>
        <v>58.9</v>
      </c>
      <c r="I302">
        <f t="shared" si="64"/>
        <v>2.06</v>
      </c>
      <c r="J302">
        <f t="shared" si="65"/>
        <v>1.0000000000000001E-9</v>
      </c>
      <c r="K302">
        <f t="shared" si="66"/>
        <v>2.0600000000000003E-9</v>
      </c>
      <c r="L302">
        <f t="shared" si="67"/>
        <v>1.36</v>
      </c>
      <c r="M302">
        <f t="shared" si="72"/>
        <v>1.0000000000000001E-9</v>
      </c>
      <c r="N302">
        <f t="shared" si="68"/>
        <v>1.3600000000000003E-9</v>
      </c>
      <c r="O302">
        <f t="shared" si="69"/>
        <v>2.95</v>
      </c>
      <c r="P302">
        <f t="shared" si="70"/>
        <v>1.0000000000000001E-9</v>
      </c>
      <c r="Q302">
        <f t="shared" si="71"/>
        <v>2.9500000000000004E-9</v>
      </c>
    </row>
    <row r="303" spans="1:17" ht="64">
      <c r="A303" s="32" t="str">
        <f t="shared" si="81"/>
        <v>WT</v>
      </c>
      <c r="B303" s="15" t="s">
        <v>500</v>
      </c>
      <c r="C303" s="8" t="s">
        <v>1162</v>
      </c>
      <c r="D303" s="8" t="s">
        <v>1163</v>
      </c>
      <c r="E303" s="8" t="s">
        <v>1164</v>
      </c>
      <c r="F303" s="12">
        <v>36</v>
      </c>
      <c r="G303" s="29" t="str">
        <f t="shared" si="82"/>
        <v>Entries 24-27 for this TP-DNAP1 variant are measurements taken after 90 generations.</v>
      </c>
      <c r="H303" s="21">
        <f t="shared" si="63"/>
        <v>54.3</v>
      </c>
      <c r="I303">
        <f t="shared" si="64"/>
        <v>1.96</v>
      </c>
      <c r="J303">
        <f t="shared" si="65"/>
        <v>1.0000000000000001E-9</v>
      </c>
      <c r="K303">
        <f t="shared" si="66"/>
        <v>1.9600000000000003E-9</v>
      </c>
      <c r="L303">
        <f t="shared" si="67"/>
        <v>1.1399999999999999</v>
      </c>
      <c r="M303">
        <f t="shared" si="72"/>
        <v>1.0000000000000001E-9</v>
      </c>
      <c r="N303">
        <f t="shared" si="68"/>
        <v>1.14E-9</v>
      </c>
      <c r="O303">
        <f t="shared" si="69"/>
        <v>3.09</v>
      </c>
      <c r="P303">
        <f t="shared" si="70"/>
        <v>1.0000000000000001E-9</v>
      </c>
      <c r="Q303">
        <f t="shared" si="71"/>
        <v>3.0899999999999999E-9</v>
      </c>
    </row>
    <row r="304" spans="1:17" ht="64">
      <c r="A304" s="32" t="str">
        <f t="shared" si="81"/>
        <v>WT</v>
      </c>
      <c r="B304" s="15" t="s">
        <v>307</v>
      </c>
      <c r="C304" s="8" t="s">
        <v>1165</v>
      </c>
      <c r="D304" s="8" t="s">
        <v>746</v>
      </c>
      <c r="E304" s="8" t="s">
        <v>1166</v>
      </c>
      <c r="F304" s="12">
        <v>36</v>
      </c>
      <c r="G304" s="29" t="str">
        <f t="shared" si="82"/>
        <v>Entries 24-27 for this TP-DNAP1 variant are measurements taken after 90 generations.</v>
      </c>
      <c r="H304" s="21">
        <f t="shared" si="63"/>
        <v>52.7</v>
      </c>
      <c r="I304">
        <f t="shared" si="64"/>
        <v>1.95</v>
      </c>
      <c r="J304">
        <f t="shared" si="65"/>
        <v>1.0000000000000001E-9</v>
      </c>
      <c r="K304">
        <f t="shared" si="66"/>
        <v>1.9500000000000001E-9</v>
      </c>
      <c r="L304">
        <f t="shared" si="67"/>
        <v>1.1000000000000001</v>
      </c>
      <c r="M304">
        <f t="shared" si="72"/>
        <v>1.0000000000000001E-9</v>
      </c>
      <c r="N304">
        <f t="shared" si="68"/>
        <v>1.1000000000000001E-9</v>
      </c>
      <c r="O304">
        <f t="shared" si="69"/>
        <v>3.14</v>
      </c>
      <c r="P304">
        <f t="shared" si="70"/>
        <v>1.0000000000000001E-9</v>
      </c>
      <c r="Q304">
        <f t="shared" si="71"/>
        <v>3.1400000000000003E-9</v>
      </c>
    </row>
    <row r="305" spans="1:17" ht="64">
      <c r="A305" s="32" t="str">
        <f t="shared" si="81"/>
        <v>WT</v>
      </c>
      <c r="B305" s="15" t="s">
        <v>491</v>
      </c>
      <c r="C305" s="8" t="s">
        <v>571</v>
      </c>
      <c r="D305" s="8" t="s">
        <v>1167</v>
      </c>
      <c r="E305" s="8" t="s">
        <v>1168</v>
      </c>
      <c r="F305" s="12">
        <v>19</v>
      </c>
      <c r="G305" s="29" t="str">
        <f t="shared" si="82"/>
        <v>Entries 24-27 for this TP-DNAP1 variant are measurements taken after 90 generations.</v>
      </c>
      <c r="H305" s="21">
        <f t="shared" si="63"/>
        <v>59.8</v>
      </c>
      <c r="I305">
        <f t="shared" si="64"/>
        <v>1.84</v>
      </c>
      <c r="J305">
        <f t="shared" si="65"/>
        <v>1.0000000000000001E-9</v>
      </c>
      <c r="K305">
        <f t="shared" si="66"/>
        <v>1.8400000000000003E-9</v>
      </c>
      <c r="L305">
        <f t="shared" si="67"/>
        <v>9.75</v>
      </c>
      <c r="M305">
        <f t="shared" si="72"/>
        <v>1E-10</v>
      </c>
      <c r="N305">
        <f t="shared" si="68"/>
        <v>9.7500000000000005E-10</v>
      </c>
      <c r="O305">
        <f t="shared" si="69"/>
        <v>3.07</v>
      </c>
      <c r="P305">
        <f t="shared" si="70"/>
        <v>1.0000000000000001E-9</v>
      </c>
      <c r="Q305">
        <f t="shared" si="71"/>
        <v>3.0699999999999999E-9</v>
      </c>
    </row>
    <row r="306" spans="1:17" ht="64">
      <c r="A306" s="32" t="str">
        <f t="shared" si="81"/>
        <v>WT</v>
      </c>
      <c r="B306" s="15" t="s">
        <v>231</v>
      </c>
      <c r="C306" s="8" t="s">
        <v>537</v>
      </c>
      <c r="D306" s="8" t="s">
        <v>1169</v>
      </c>
      <c r="E306" s="8" t="s">
        <v>1170</v>
      </c>
      <c r="F306" s="12">
        <v>36</v>
      </c>
      <c r="G306" s="29" t="str">
        <f t="shared" si="82"/>
        <v>Entries 24-27 for this TP-DNAP1 variant are measurements taken after 90 generations.</v>
      </c>
      <c r="H306" s="21">
        <f t="shared" si="63"/>
        <v>68.3</v>
      </c>
      <c r="I306">
        <f t="shared" si="64"/>
        <v>1.73</v>
      </c>
      <c r="J306">
        <f t="shared" si="65"/>
        <v>1.0000000000000001E-9</v>
      </c>
      <c r="K306">
        <f t="shared" si="66"/>
        <v>1.73E-9</v>
      </c>
      <c r="L306">
        <f t="shared" si="67"/>
        <v>1.1100000000000001</v>
      </c>
      <c r="M306">
        <f t="shared" si="72"/>
        <v>1.0000000000000001E-9</v>
      </c>
      <c r="N306">
        <f t="shared" si="68"/>
        <v>1.1100000000000001E-9</v>
      </c>
      <c r="O306">
        <f t="shared" si="69"/>
        <v>2.52</v>
      </c>
      <c r="P306">
        <f t="shared" si="70"/>
        <v>1.0000000000000001E-9</v>
      </c>
      <c r="Q306">
        <f t="shared" si="71"/>
        <v>2.52E-9</v>
      </c>
    </row>
    <row r="307" spans="1:17" ht="64">
      <c r="A307" s="32" t="str">
        <f t="shared" si="81"/>
        <v>WT</v>
      </c>
      <c r="B307" s="15" t="s">
        <v>501</v>
      </c>
      <c r="C307" s="8" t="s">
        <v>1150</v>
      </c>
      <c r="D307" s="8" t="s">
        <v>939</v>
      </c>
      <c r="E307" s="8" t="s">
        <v>1171</v>
      </c>
      <c r="F307" s="12">
        <v>36</v>
      </c>
      <c r="G307" s="29" t="str">
        <f t="shared" si="82"/>
        <v>Entries 24-27 for this TP-DNAP1 variant are measurements taken after 90 generations.</v>
      </c>
      <c r="H307" s="21">
        <f t="shared" si="63"/>
        <v>71.5</v>
      </c>
      <c r="I307">
        <f t="shared" si="64"/>
        <v>1.65</v>
      </c>
      <c r="J307">
        <f t="shared" si="65"/>
        <v>1.0000000000000001E-9</v>
      </c>
      <c r="K307">
        <f t="shared" si="66"/>
        <v>1.6500000000000001E-9</v>
      </c>
      <c r="L307">
        <f t="shared" si="67"/>
        <v>1.08</v>
      </c>
      <c r="M307">
        <f t="shared" si="72"/>
        <v>1.0000000000000001E-9</v>
      </c>
      <c r="N307">
        <f t="shared" si="68"/>
        <v>1.0800000000000002E-9</v>
      </c>
      <c r="O307">
        <f t="shared" si="69"/>
        <v>2.39</v>
      </c>
      <c r="P307">
        <f t="shared" si="70"/>
        <v>1.0000000000000001E-9</v>
      </c>
      <c r="Q307">
        <f t="shared" si="71"/>
        <v>2.3900000000000002E-9</v>
      </c>
    </row>
    <row r="308" spans="1:17" ht="64">
      <c r="A308" s="32" t="str">
        <f t="shared" si="81"/>
        <v>WT</v>
      </c>
      <c r="B308" s="15" t="s">
        <v>502</v>
      </c>
      <c r="C308" s="8" t="s">
        <v>854</v>
      </c>
      <c r="D308" s="8" t="s">
        <v>930</v>
      </c>
      <c r="E308" s="8" t="s">
        <v>1171</v>
      </c>
      <c r="F308" s="12">
        <v>36</v>
      </c>
      <c r="G308" s="29" t="str">
        <f t="shared" si="82"/>
        <v>Entries 24-27 for this TP-DNAP1 variant are measurements taken after 90 generations.</v>
      </c>
      <c r="H308" s="21">
        <f t="shared" si="63"/>
        <v>59.5</v>
      </c>
      <c r="I308">
        <f t="shared" si="64"/>
        <v>1.62</v>
      </c>
      <c r="J308">
        <f t="shared" si="65"/>
        <v>1.0000000000000001E-9</v>
      </c>
      <c r="K308">
        <f t="shared" si="66"/>
        <v>1.6200000000000002E-9</v>
      </c>
      <c r="L308">
        <f t="shared" si="67"/>
        <v>1.02</v>
      </c>
      <c r="M308">
        <f t="shared" si="72"/>
        <v>1.0000000000000001E-9</v>
      </c>
      <c r="N308">
        <f t="shared" si="68"/>
        <v>1.02E-9</v>
      </c>
      <c r="O308">
        <f t="shared" si="69"/>
        <v>2.39</v>
      </c>
      <c r="P308">
        <f t="shared" si="70"/>
        <v>1.0000000000000001E-9</v>
      </c>
      <c r="Q308">
        <f t="shared" si="71"/>
        <v>2.3900000000000002E-9</v>
      </c>
    </row>
    <row r="309" spans="1:17" ht="64">
      <c r="A309" s="32" t="str">
        <f t="shared" si="81"/>
        <v>WT</v>
      </c>
      <c r="B309" s="15" t="s">
        <v>503</v>
      </c>
      <c r="C309" s="8" t="s">
        <v>1172</v>
      </c>
      <c r="D309" s="8" t="s">
        <v>1173</v>
      </c>
      <c r="E309" s="8" t="s">
        <v>1174</v>
      </c>
      <c r="F309" s="12">
        <v>36</v>
      </c>
      <c r="G309" s="29" t="str">
        <f t="shared" si="82"/>
        <v>Entries 24-27 for this TP-DNAP1 variant are measurements taken after 90 generations.</v>
      </c>
      <c r="H309" s="21">
        <f t="shared" si="63"/>
        <v>71.8</v>
      </c>
      <c r="I309">
        <f t="shared" si="64"/>
        <v>1.37</v>
      </c>
      <c r="J309">
        <f t="shared" si="65"/>
        <v>1.0000000000000001E-9</v>
      </c>
      <c r="K309">
        <f t="shared" si="66"/>
        <v>1.3700000000000002E-9</v>
      </c>
      <c r="L309">
        <f t="shared" si="67"/>
        <v>8.77</v>
      </c>
      <c r="M309">
        <f t="shared" si="72"/>
        <v>1E-10</v>
      </c>
      <c r="N309">
        <f t="shared" si="68"/>
        <v>8.7699999999999997E-10</v>
      </c>
      <c r="O309">
        <f t="shared" si="69"/>
        <v>2.0099999999999998</v>
      </c>
      <c r="P309">
        <f t="shared" si="70"/>
        <v>1.0000000000000001E-9</v>
      </c>
      <c r="Q309">
        <f t="shared" si="71"/>
        <v>2.0099999999999999E-9</v>
      </c>
    </row>
    <row r="310" spans="1:17" ht="64">
      <c r="A310" s="32" t="str">
        <f t="shared" si="81"/>
        <v>WT</v>
      </c>
      <c r="B310" s="15" t="s">
        <v>504</v>
      </c>
      <c r="C310" s="8" t="s">
        <v>1175</v>
      </c>
      <c r="D310" s="8" t="s">
        <v>1176</v>
      </c>
      <c r="E310" s="8" t="s">
        <v>1148</v>
      </c>
      <c r="F310" s="12">
        <v>36</v>
      </c>
      <c r="G310" s="29" t="str">
        <f t="shared" si="82"/>
        <v>Entries 24-27 for this TP-DNAP1 variant are measurements taken after 90 generations.</v>
      </c>
      <c r="H310" s="21">
        <f t="shared" si="63"/>
        <v>65.900000000000006</v>
      </c>
      <c r="I310">
        <f t="shared" si="64"/>
        <v>1.22</v>
      </c>
      <c r="J310">
        <f t="shared" si="65"/>
        <v>1.0000000000000001E-9</v>
      </c>
      <c r="K310">
        <f t="shared" si="66"/>
        <v>1.2200000000000001E-9</v>
      </c>
      <c r="L310">
        <f t="shared" si="67"/>
        <v>7.3</v>
      </c>
      <c r="M310">
        <f t="shared" si="72"/>
        <v>1E-10</v>
      </c>
      <c r="N310">
        <f t="shared" si="68"/>
        <v>7.2999999999999996E-10</v>
      </c>
      <c r="O310">
        <f t="shared" si="69"/>
        <v>1.89</v>
      </c>
      <c r="P310">
        <f t="shared" si="70"/>
        <v>1.0000000000000001E-9</v>
      </c>
      <c r="Q310">
        <f t="shared" si="71"/>
        <v>1.8899999999999999E-9</v>
      </c>
    </row>
    <row r="311" spans="1:17" ht="64">
      <c r="A311" s="32" t="str">
        <f t="shared" si="81"/>
        <v>WT</v>
      </c>
      <c r="B311" s="15" t="s">
        <v>505</v>
      </c>
      <c r="C311" s="8" t="s">
        <v>588</v>
      </c>
      <c r="D311" s="8" t="s">
        <v>877</v>
      </c>
      <c r="E311" s="8" t="s">
        <v>1162</v>
      </c>
      <c r="F311" s="12">
        <v>24</v>
      </c>
      <c r="G311" s="29" t="str">
        <f t="shared" si="82"/>
        <v>Entries 24-27 for this TP-DNAP1 variant are measurements taken after 90 generations.</v>
      </c>
      <c r="H311" s="21">
        <f t="shared" si="63"/>
        <v>58.8</v>
      </c>
      <c r="I311">
        <f t="shared" si="64"/>
        <v>1.1599999999999999</v>
      </c>
      <c r="J311">
        <f t="shared" si="65"/>
        <v>1.0000000000000001E-9</v>
      </c>
      <c r="K311">
        <f t="shared" si="66"/>
        <v>1.1599999999999999E-9</v>
      </c>
      <c r="L311">
        <f t="shared" si="67"/>
        <v>6.05</v>
      </c>
      <c r="M311">
        <f t="shared" si="72"/>
        <v>1E-10</v>
      </c>
      <c r="N311">
        <f t="shared" si="68"/>
        <v>6.0499999999999998E-10</v>
      </c>
      <c r="O311">
        <f t="shared" si="69"/>
        <v>1.96</v>
      </c>
      <c r="P311">
        <f t="shared" si="70"/>
        <v>1.0000000000000001E-9</v>
      </c>
      <c r="Q311">
        <f t="shared" si="71"/>
        <v>1.9600000000000003E-9</v>
      </c>
    </row>
    <row r="312" spans="1:17" ht="64">
      <c r="A312" s="32" t="str">
        <f t="shared" si="81"/>
        <v>WT</v>
      </c>
      <c r="B312" s="15" t="s">
        <v>506</v>
      </c>
      <c r="C312" s="8" t="s">
        <v>568</v>
      </c>
      <c r="D312" s="8" t="s">
        <v>1177</v>
      </c>
      <c r="E312" s="8" t="s">
        <v>1178</v>
      </c>
      <c r="F312" s="12">
        <v>48</v>
      </c>
      <c r="G312" s="29" t="str">
        <f t="shared" si="82"/>
        <v>Entries 24-27 for this TP-DNAP1 variant are measurements taken after 90 generations.</v>
      </c>
      <c r="H312" s="21">
        <f t="shared" si="63"/>
        <v>53.1</v>
      </c>
      <c r="I312">
        <f t="shared" si="64"/>
        <v>3.1</v>
      </c>
      <c r="J312">
        <f t="shared" si="65"/>
        <v>1.0000000000000001E-9</v>
      </c>
      <c r="K312">
        <f t="shared" si="66"/>
        <v>3.1000000000000005E-9</v>
      </c>
      <c r="L312">
        <f t="shared" si="67"/>
        <v>2.1800000000000002</v>
      </c>
      <c r="M312">
        <f t="shared" si="72"/>
        <v>1.0000000000000001E-9</v>
      </c>
      <c r="N312">
        <f t="shared" si="68"/>
        <v>2.1800000000000003E-9</v>
      </c>
      <c r="O312">
        <f t="shared" si="69"/>
        <v>4.24</v>
      </c>
      <c r="P312">
        <f t="shared" si="70"/>
        <v>1.0000000000000001E-9</v>
      </c>
      <c r="Q312">
        <f t="shared" si="71"/>
        <v>4.2400000000000002E-9</v>
      </c>
    </row>
    <row r="313" spans="1:17" ht="64">
      <c r="A313" s="32" t="str">
        <f t="shared" si="81"/>
        <v>WT</v>
      </c>
      <c r="B313" s="19" t="s">
        <v>507</v>
      </c>
      <c r="C313" s="7" t="s">
        <v>1179</v>
      </c>
      <c r="D313" s="7" t="s">
        <v>1180</v>
      </c>
      <c r="E313" s="7" t="s">
        <v>1181</v>
      </c>
      <c r="F313" s="12">
        <v>45</v>
      </c>
      <c r="G313" s="29" t="str">
        <f t="shared" si="82"/>
        <v>Entries 24-27 for this TP-DNAP1 variant are measurements taken after 90 generations.</v>
      </c>
      <c r="H313" s="21">
        <f t="shared" si="63"/>
        <v>51.8</v>
      </c>
      <c r="I313">
        <f t="shared" si="64"/>
        <v>2.23</v>
      </c>
      <c r="J313">
        <f t="shared" si="65"/>
        <v>1.0000000000000001E-9</v>
      </c>
      <c r="K313">
        <f t="shared" si="66"/>
        <v>2.23E-9</v>
      </c>
      <c r="L313">
        <f t="shared" si="67"/>
        <v>1.5</v>
      </c>
      <c r="M313">
        <f t="shared" si="72"/>
        <v>1.0000000000000001E-9</v>
      </c>
      <c r="N313">
        <f t="shared" si="68"/>
        <v>1.5000000000000002E-9</v>
      </c>
      <c r="O313">
        <f t="shared" si="69"/>
        <v>3.15</v>
      </c>
      <c r="P313">
        <f t="shared" si="70"/>
        <v>1.0000000000000001E-9</v>
      </c>
      <c r="Q313">
        <f t="shared" si="71"/>
        <v>3.1500000000000001E-9</v>
      </c>
    </row>
    <row r="314" spans="1:17" ht="64">
      <c r="A314" s="32" t="str">
        <f t="shared" si="81"/>
        <v>WT</v>
      </c>
      <c r="B314" s="19" t="s">
        <v>508</v>
      </c>
      <c r="C314" s="7" t="s">
        <v>1182</v>
      </c>
      <c r="D314" s="7" t="s">
        <v>1183</v>
      </c>
      <c r="E314" s="7" t="s">
        <v>1184</v>
      </c>
      <c r="F314" s="12">
        <v>45</v>
      </c>
      <c r="G314" s="29" t="str">
        <f t="shared" si="82"/>
        <v>Entries 24-27 for this TP-DNAP1 variant are measurements taken after 90 generations.</v>
      </c>
      <c r="H314" s="21">
        <f t="shared" si="63"/>
        <v>47.7</v>
      </c>
      <c r="I314">
        <f t="shared" si="64"/>
        <v>2.4900000000000002</v>
      </c>
      <c r="J314">
        <f t="shared" si="65"/>
        <v>1.0000000000000001E-9</v>
      </c>
      <c r="K314">
        <f t="shared" si="66"/>
        <v>2.4900000000000003E-9</v>
      </c>
      <c r="L314">
        <f t="shared" si="67"/>
        <v>1.74</v>
      </c>
      <c r="M314">
        <f t="shared" si="72"/>
        <v>1.0000000000000001E-9</v>
      </c>
      <c r="N314">
        <f t="shared" si="68"/>
        <v>1.7400000000000002E-9</v>
      </c>
      <c r="O314">
        <f t="shared" si="69"/>
        <v>3.42</v>
      </c>
      <c r="P314">
        <f t="shared" si="70"/>
        <v>1.0000000000000001E-9</v>
      </c>
      <c r="Q314">
        <f t="shared" si="71"/>
        <v>3.4200000000000002E-9</v>
      </c>
    </row>
    <row r="315" spans="1:17" ht="64">
      <c r="A315" s="32" t="str">
        <f t="shared" si="81"/>
        <v>WT</v>
      </c>
      <c r="B315" s="20" t="s">
        <v>509</v>
      </c>
      <c r="C315" s="13" t="s">
        <v>1222</v>
      </c>
      <c r="D315" s="13" t="s">
        <v>1223</v>
      </c>
      <c r="E315" s="13" t="s">
        <v>1224</v>
      </c>
      <c r="F315" s="14">
        <v>45</v>
      </c>
      <c r="G315" s="29" t="str">
        <f t="shared" si="82"/>
        <v>Entries 24-27 for this TP-DNAP1 variant are measurements taken after 90 generations.</v>
      </c>
      <c r="H315" s="21">
        <f t="shared" si="63"/>
        <v>54.2</v>
      </c>
      <c r="I315">
        <f t="shared" si="64"/>
        <v>1.85</v>
      </c>
      <c r="J315">
        <f t="shared" si="65"/>
        <v>1.0000000000000001E-9</v>
      </c>
      <c r="K315">
        <f t="shared" si="66"/>
        <v>1.8500000000000002E-9</v>
      </c>
      <c r="L315">
        <f t="shared" si="67"/>
        <v>1.22</v>
      </c>
      <c r="M315">
        <f t="shared" si="72"/>
        <v>1.0000000000000001E-9</v>
      </c>
      <c r="N315">
        <f t="shared" si="68"/>
        <v>1.2200000000000001E-9</v>
      </c>
      <c r="O315">
        <f t="shared" si="69"/>
        <v>2.65</v>
      </c>
      <c r="P315">
        <f t="shared" si="70"/>
        <v>1.0000000000000001E-9</v>
      </c>
      <c r="Q315">
        <f t="shared" si="71"/>
        <v>2.6500000000000002E-9</v>
      </c>
    </row>
    <row r="316" spans="1:17" ht="64">
      <c r="A316" s="32" t="str">
        <f t="shared" si="81"/>
        <v>WT</v>
      </c>
      <c r="B316" s="20" t="s">
        <v>510</v>
      </c>
      <c r="C316" s="13" t="s">
        <v>1225</v>
      </c>
      <c r="D316" s="13" t="s">
        <v>1226</v>
      </c>
      <c r="E316" s="13" t="s">
        <v>1227</v>
      </c>
      <c r="F316" s="14">
        <v>45</v>
      </c>
      <c r="G316" s="29" t="str">
        <f t="shared" si="82"/>
        <v>Entries 24-27 for this TP-DNAP1 variant are measurements taken after 90 generations.</v>
      </c>
      <c r="H316" s="21">
        <f t="shared" si="63"/>
        <v>46.9</v>
      </c>
      <c r="I316">
        <f t="shared" si="64"/>
        <v>2.95</v>
      </c>
      <c r="J316">
        <f t="shared" si="65"/>
        <v>1.0000000000000001E-9</v>
      </c>
      <c r="K316">
        <f t="shared" si="66"/>
        <v>2.9500000000000004E-9</v>
      </c>
      <c r="L316">
        <f t="shared" si="67"/>
        <v>2.0499999999999998</v>
      </c>
      <c r="M316">
        <f t="shared" si="72"/>
        <v>1.0000000000000001E-9</v>
      </c>
      <c r="N316">
        <f t="shared" si="68"/>
        <v>2.0499999999999997E-9</v>
      </c>
      <c r="O316">
        <f t="shared" si="69"/>
        <v>4.0599999999999996</v>
      </c>
      <c r="P316">
        <f t="shared" si="70"/>
        <v>1.0000000000000001E-9</v>
      </c>
      <c r="Q316">
        <f t="shared" si="71"/>
        <v>4.0599999999999996E-9</v>
      </c>
    </row>
    <row r="317" spans="1:17" ht="64">
      <c r="A317" s="32" t="str">
        <f t="shared" si="81"/>
        <v>WT</v>
      </c>
      <c r="B317" s="20" t="s">
        <v>511</v>
      </c>
      <c r="C317" s="13" t="s">
        <v>1228</v>
      </c>
      <c r="D317" s="13" t="s">
        <v>1229</v>
      </c>
      <c r="E317" s="13" t="s">
        <v>1230</v>
      </c>
      <c r="F317" s="14">
        <v>45</v>
      </c>
      <c r="G317" s="29" t="str">
        <f t="shared" si="82"/>
        <v>Entries 24-27 for this TP-DNAP1 variant are measurements taken after 90 generations.</v>
      </c>
      <c r="H317" s="21">
        <f t="shared" si="63"/>
        <v>45.2</v>
      </c>
      <c r="I317">
        <f t="shared" si="64"/>
        <v>1.84</v>
      </c>
      <c r="J317">
        <f t="shared" si="65"/>
        <v>1.0000000000000001E-9</v>
      </c>
      <c r="K317">
        <f t="shared" si="66"/>
        <v>1.8400000000000003E-9</v>
      </c>
      <c r="L317">
        <f t="shared" si="67"/>
        <v>1.1499999999999999</v>
      </c>
      <c r="M317">
        <f t="shared" si="72"/>
        <v>1.0000000000000001E-9</v>
      </c>
      <c r="N317">
        <f t="shared" si="68"/>
        <v>1.15E-9</v>
      </c>
      <c r="O317">
        <f t="shared" si="69"/>
        <v>2.74</v>
      </c>
      <c r="P317">
        <f t="shared" si="70"/>
        <v>1.0000000000000001E-9</v>
      </c>
      <c r="Q317">
        <f t="shared" si="71"/>
        <v>2.7400000000000005E-9</v>
      </c>
    </row>
    <row r="318" spans="1:17" ht="64">
      <c r="A318" s="28" t="str">
        <f t="shared" si="81"/>
        <v>WT</v>
      </c>
      <c r="B318" s="20" t="s">
        <v>512</v>
      </c>
      <c r="C318" s="13" t="s">
        <v>1231</v>
      </c>
      <c r="D318" s="13" t="s">
        <v>1232</v>
      </c>
      <c r="E318" s="13" t="s">
        <v>1233</v>
      </c>
      <c r="F318" s="14">
        <v>45</v>
      </c>
      <c r="G318" s="30" t="str">
        <f t="shared" si="82"/>
        <v>Entries 24-27 for this TP-DNAP1 variant are measurements taken after 90 generations.</v>
      </c>
      <c r="H318" s="21">
        <f t="shared" si="63"/>
        <v>51.4</v>
      </c>
      <c r="I318">
        <f t="shared" si="64"/>
        <v>4.28</v>
      </c>
      <c r="J318">
        <f t="shared" si="65"/>
        <v>1.0000000000000001E-9</v>
      </c>
      <c r="K318">
        <f t="shared" si="66"/>
        <v>4.2800000000000001E-9</v>
      </c>
      <c r="L318">
        <f t="shared" si="67"/>
        <v>3.05</v>
      </c>
      <c r="M318">
        <f t="shared" si="72"/>
        <v>1.0000000000000001E-9</v>
      </c>
      <c r="N318">
        <f t="shared" si="68"/>
        <v>3.05E-9</v>
      </c>
      <c r="O318">
        <f t="shared" si="69"/>
        <v>5.77</v>
      </c>
      <c r="P318">
        <f t="shared" si="70"/>
        <v>1.0000000000000001E-9</v>
      </c>
      <c r="Q318">
        <f t="shared" si="71"/>
        <v>5.7699999999999997E-9</v>
      </c>
    </row>
    <row r="321" spans="3:5">
      <c r="C321" s="2"/>
      <c r="E321" s="2"/>
    </row>
    <row r="328" spans="3:5">
      <c r="C328" s="2"/>
    </row>
    <row r="330" spans="3:5">
      <c r="C330" s="2"/>
    </row>
  </sheetData>
  <phoneticPr fontId="5" type="noConversion"/>
  <pageMargins left="0.75" right="0.75" top="1" bottom="1" header="0.5" footer="0.5"/>
  <pageSetup scale="99" orientation="portrait" horizontalDpi="4294967292" verticalDpi="4294967292"/>
  <rowBreaks count="3" manualBreakCount="3">
    <brk id="82" max="16383" man="1"/>
    <brk id="138" max="16383" man="1"/>
    <brk id="291" max="16383" man="1"/>
  </rowBreaks>
  <colBreaks count="1" manualBreakCount="1">
    <brk id="7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Ravikumar</dc:creator>
  <cp:lastModifiedBy>Riccardo Ravasio</cp:lastModifiedBy>
  <cp:lastPrinted>2018-08-16T21:03:18Z</cp:lastPrinted>
  <dcterms:created xsi:type="dcterms:W3CDTF">2018-03-12T17:24:33Z</dcterms:created>
  <dcterms:modified xsi:type="dcterms:W3CDTF">2025-07-07T21:00:12Z</dcterms:modified>
</cp:coreProperties>
</file>