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si-smartdatanet\"/>
    </mc:Choice>
  </mc:AlternateContent>
  <bookViews>
    <workbookView xWindow="0" yWindow="90" windowWidth="19200" windowHeight="5160" tabRatio="829"/>
  </bookViews>
  <sheets>
    <sheet name="Datasets" sheetId="1" r:id="rId1"/>
    <sheet name="#1 Noise" sheetId="3" r:id="rId2"/>
    <sheet name="#2 Air quality" sheetId="4" r:id="rId3"/>
    <sheet name="#3 Bike share" sheetId="2" r:id="rId4"/>
    <sheet name="#4 Resident Population" sheetId="5" r:id="rId5"/>
    <sheet name="#5 School Buildings" sheetId="6" r:id="rId6"/>
    <sheet name="#6 School Students" sheetId="8" r:id="rId7"/>
    <sheet name="#7 MediumLarge Sales Structure" sheetId="7" r:id="rId8"/>
    <sheet name="#8 Mall" sheetId="9" r:id="rId9"/>
    <sheet name="#9 Market" sheetId="10" r:id="rId10"/>
    <sheet name="#10 Care center" sheetId="11" r:id="rId11"/>
    <sheet name="#11 Public Health Center" sheetId="12" r:id="rId12"/>
    <sheet name="#12 Cycleways" sheetId="13" r:id="rId13"/>
  </sheets>
  <calcPr calcId="15251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<sst xmlns="http://schemas.openxmlformats.org/spreadsheetml/2006/main" count="1428" uniqueCount="773">
  <si>
    <t>Dataset</t>
  </si>
  <si>
    <t>Category</t>
  </si>
  <si>
    <t>Sensor</t>
  </si>
  <si>
    <t>quies-ds_Quies_212-4.csv</t>
  </si>
  <si>
    <t>limpid-ds_Bike_sharing_913-1.csv</t>
  </si>
  <si>
    <t>Description</t>
  </si>
  <si>
    <t>http://aperto.comune.torino.it/?q=content/zone-statistiche-popolazione-residente</t>
  </si>
  <si>
    <t>2014zonestat_popolazione_residente.csv</t>
  </si>
  <si>
    <t>http://www.geoportale.piemonte.it/cms/bdtre</t>
  </si>
  <si>
    <t>https://userportal.smartdatanet.it/userportal/#/dataexplorer/bussola/ds_Air_quality1_959</t>
  </si>
  <si>
    <t>bussola-ds_Air_quality1_959-5.csv</t>
  </si>
  <si>
    <t>https://userportal.smartdatanet.it/userportal/#/dataexplorer/dataset/quies/ds_Quies_212</t>
  </si>
  <si>
    <t>Open Data</t>
  </si>
  <si>
    <t xml:space="preserve">Piedmont Administration Territorial database </t>
  </si>
  <si>
    <t>https://userportal.smartdatanet.it/userportal/#/dataexplorer/dataset/regpie/Scuole_data__1197</t>
  </si>
  <si>
    <t>regpie-Scuole_data__1197-all.csv</t>
  </si>
  <si>
    <t>http://www.dati.piemonte.it/catalogodati/dato/100654-.html</t>
  </si>
  <si>
    <t xml:space="preserve">Piedmont School Students </t>
  </si>
  <si>
    <t>Piedmont School buildings registry office</t>
  </si>
  <si>
    <t>open data - Studenti Piemontesi  .csv</t>
  </si>
  <si>
    <t>https://userportal.smartdatanet.it/userportal/#/dataexplorer/dataset/regpie/MedieEGrandi_1206</t>
  </si>
  <si>
    <t>Piedmont Medium and Large Sales Structures</t>
  </si>
  <si>
    <t>regpie-MedieEGrandi_1206-all.csv</t>
  </si>
  <si>
    <t>https://userportal.smartdatanet.it/userportal/#/dataexplorer/dataset/regpie/CentriCommer_1215</t>
  </si>
  <si>
    <t>regpie-CentriCommer_1215-all.csv</t>
  </si>
  <si>
    <t>https://userportal.smartdatanet.it/userportal/#/dataexplorer/dataset/regpie/Mercati_1216</t>
  </si>
  <si>
    <t>regpie-Mercati_1216-all.csv</t>
  </si>
  <si>
    <t>https://userportal.smartdatanet.it/userportal/#/dataexplorer/dataset/regpie/StruttureRic_1191</t>
  </si>
  <si>
    <t>Piedmont Shopping Mall</t>
  </si>
  <si>
    <t>Piedmont Care Center</t>
  </si>
  <si>
    <t>regpie-StruttureRic_1191-all.csv</t>
  </si>
  <si>
    <t>https://userportal.smartdatanet.it/userportal/#/dataexplorer/dataset/regpie/Strutt_san_o_1134</t>
  </si>
  <si>
    <t xml:space="preserve">Piedmont Public Health Center </t>
  </si>
  <si>
    <t>regpie-Strutt_san_o_1134-all.csv</t>
  </si>
  <si>
    <t>http://aperto.comune.torino.it/?q=content/piste-ciclabili</t>
  </si>
  <si>
    <t>Cycleways</t>
  </si>
  <si>
    <t>piste_ciclabili agg 2014.csv</t>
  </si>
  <si>
    <t>http://opendata.5t.torino.it/gtfs/</t>
  </si>
  <si>
    <t>torino_it.zip</t>
  </si>
  <si>
    <t>Urban Public Transport</t>
  </si>
  <si>
    <t>#</t>
  </si>
  <si>
    <t>Noise measurement</t>
  </si>
  <si>
    <t>Air Quality measurement</t>
  </si>
  <si>
    <t>https://userportal.smartdatanet.it/userportal/#/dataexplorer/dataset/limpid/ds_Bike_sharing_913</t>
  </si>
  <si>
    <t>Dimensions (MB)</t>
  </si>
  <si>
    <t>NOME</t>
  </si>
  <si>
    <t>bici_disponibili</t>
  </si>
  <si>
    <t>-</t>
  </si>
  <si>
    <t>No</t>
  </si>
  <si>
    <t>int</t>
  </si>
  <si>
    <t>slot_vuoti</t>
  </si>
  <si>
    <t>provider</t>
  </si>
  <si>
    <t>string</t>
  </si>
  <si>
    <t>indirizzo</t>
  </si>
  <si>
    <t>nome</t>
  </si>
  <si>
    <t>citta</t>
  </si>
  <si>
    <t>network</t>
  </si>
  <si>
    <t>id_stazione</t>
  </si>
  <si>
    <t>longitudine</t>
  </si>
  <si>
    <t>position</t>
  </si>
  <si>
    <t>double</t>
  </si>
  <si>
    <t>latitudine</t>
  </si>
  <si>
    <t>Turin-(Alba-Bra) Bike Sharing</t>
  </si>
  <si>
    <t>livello_rumore</t>
  </si>
  <si>
    <t>l_max</t>
  </si>
  <si>
    <t>l_min</t>
  </si>
  <si>
    <t>source</t>
  </si>
  <si>
    <t>sensor_type</t>
  </si>
  <si>
    <t>latitude</t>
  </si>
  <si>
    <t>longitude</t>
  </si>
  <si>
    <t>Resident Population by statistical zones</t>
  </si>
  <si>
    <t>http://www.tobike.it/frmLeStazioni.aspx</t>
  </si>
  <si>
    <t>Main Link</t>
  </si>
  <si>
    <t>Secondary links</t>
  </si>
  <si>
    <t>affidabilita</t>
  </si>
  <si>
    <t>%</t>
  </si>
  <si>
    <t>degrees</t>
  </si>
  <si>
    <t>PM25</t>
  </si>
  <si>
    <t>mcg/m3</t>
  </si>
  <si>
    <t>PM10</t>
  </si>
  <si>
    <t>PM1</t>
  </si>
  <si>
    <t>NO</t>
  </si>
  <si>
    <t>ppb</t>
  </si>
  <si>
    <t>NO2</t>
  </si>
  <si>
    <t>WKT_GEOM</t>
  </si>
  <si>
    <t>ZONA_STATI</t>
  </si>
  <si>
    <t>DENOMINAZI</t>
  </si>
  <si>
    <t>NMASCHI</t>
  </si>
  <si>
    <t>NFEMMINE</t>
  </si>
  <si>
    <t>TOTALE</t>
  </si>
  <si>
    <t>ANNO</t>
  </si>
  <si>
    <t>COORD_X</t>
  </si>
  <si>
    <t>COORD_Y</t>
  </si>
  <si>
    <t>Provincia</t>
  </si>
  <si>
    <t>Comune</t>
  </si>
  <si>
    <t>NumeroCivico</t>
  </si>
  <si>
    <t>Anno</t>
  </si>
  <si>
    <t>Grado Scolastico</t>
  </si>
  <si>
    <t>Conta</t>
  </si>
  <si>
    <t>Num. Tot Sezioni</t>
  </si>
  <si>
    <t>Num Tot Maschi</t>
  </si>
  <si>
    <t>Num Tot Femmine</t>
  </si>
  <si>
    <t>Totale</t>
  </si>
  <si>
    <t>Tot Classi</t>
  </si>
  <si>
    <t>Tot Iscr. F</t>
  </si>
  <si>
    <t>Tot Iscr. M</t>
  </si>
  <si>
    <t>Tot Iscr. T</t>
  </si>
  <si>
    <t>Tot Iscr. Classi</t>
  </si>
  <si>
    <t>Tot Iscr.</t>
  </si>
  <si>
    <t>School grade</t>
  </si>
  <si>
    <t>1 - Scuola dell'infanzia</t>
  </si>
  <si>
    <t>2 - Scuola primaria</t>
  </si>
  <si>
    <t>3 - Scuola secondaria di I grado</t>
  </si>
  <si>
    <t>4 - Scuola secondaria di II grado</t>
  </si>
  <si>
    <t xml:space="preserve">Nursery school </t>
  </si>
  <si>
    <t>from 6 to 10 years old</t>
  </si>
  <si>
    <t>Junior high school</t>
  </si>
  <si>
    <t>from 3 to 5 years old</t>
  </si>
  <si>
    <t>from 11 to 13 years old</t>
  </si>
  <si>
    <t>high school</t>
  </si>
  <si>
    <t xml:space="preserve">from 14 to 18 years old </t>
  </si>
  <si>
    <t>anno</t>
  </si>
  <si>
    <t>CodiceIstatComune</t>
  </si>
  <si>
    <t>Tipologia</t>
  </si>
  <si>
    <t>Commodities sector (Food, No Food, Mixed)</t>
  </si>
  <si>
    <t>DenominazioneCentro</t>
  </si>
  <si>
    <t>IndirizzoCentroCommerciale</t>
  </si>
  <si>
    <t>NumeroEsercizidiVicinatosettoreAlimentarenelCentro</t>
  </si>
  <si>
    <t>NumeroEsercizidiVicinatosettoreNonalimentareNelcentro</t>
  </si>
  <si>
    <t>NumeroEsercizidiVicinatosettoreMistonelCentro</t>
  </si>
  <si>
    <t>NumeroTotaleesercizidiVicinatonelCentro</t>
  </si>
  <si>
    <t>SuperficieEsercizidiVicinatosettoreAlimentarenelCentro</t>
  </si>
  <si>
    <t>SuperficieEsercizidiVicinatosettoreNonalimentareNelcentro</t>
  </si>
  <si>
    <t>SuperficieEsercizidiVicinatosettoreMistonelCentro</t>
  </si>
  <si>
    <t>SuperficietotaleEsercizidiVicinatonelCentro</t>
  </si>
  <si>
    <t>NumeroMediestruttureSettorealimentareNelcentro</t>
  </si>
  <si>
    <t>NumeroMediestruttureSettorenonAlimentarenelCentro</t>
  </si>
  <si>
    <t>NumeroMediestruttureSettoremistoNelCentro</t>
  </si>
  <si>
    <t>NumerototalemedieStrutturenelCentro</t>
  </si>
  <si>
    <t>SuperficieMediestruttureSettorealimentareNelcentro</t>
  </si>
  <si>
    <t>SuperficieMediestruttureSettorenonAlimentarenelCentro</t>
  </si>
  <si>
    <t>SuperficieMediestruttureSettoremistoNelCentro</t>
  </si>
  <si>
    <t>SuperficietotaleMediestrutturenelCentro</t>
  </si>
  <si>
    <t>NumeroGrandistruttureSettorealimentareNelcentro</t>
  </si>
  <si>
    <t>NumeroGrandistruttureSettorenonAlimentarenelCentro</t>
  </si>
  <si>
    <t>NumeroGrandistruttureSettoremistoNelCentro</t>
  </si>
  <si>
    <t>NumerototalegrandistrutturenelCentro</t>
  </si>
  <si>
    <t>SuperficieGrandistruttureSettorealimentareNelcentro</t>
  </si>
  <si>
    <t>SuperficieGrandistruttureSettorenonAlimentarenelCentro</t>
  </si>
  <si>
    <t>SuperficieGrandistruttureSettoremistoNelCentro</t>
  </si>
  <si>
    <t>SuperficietotaleGrandistrutturenelCentro</t>
  </si>
  <si>
    <t>Numerototalestrutturesettorealimentare</t>
  </si>
  <si>
    <t>NumeroTotalestrutturesettorenonAlimentarenelCentro</t>
  </si>
  <si>
    <t>Numerototalestrutturesettoremisto</t>
  </si>
  <si>
    <t>NumeroTotalestrutturedelCentro</t>
  </si>
  <si>
    <t>SuperficietotaleStrutturesettorealimentarenelCentro</t>
  </si>
  <si>
    <t>SuperficietotaleStrutturesettoreNonalimentarenelCentro</t>
  </si>
  <si>
    <t>SuperficietotaleStrutturesettoreMistonelCentro</t>
  </si>
  <si>
    <t>SuperficietotaleStrutturedelCentro</t>
  </si>
  <si>
    <t>NumeroBarNelcentro</t>
  </si>
  <si>
    <t>NumeroRistorantinelCentro</t>
  </si>
  <si>
    <t>NumeroEdicolenelCentro</t>
  </si>
  <si>
    <t>NumeroRivenditegeneriDiMonopolionelCentro</t>
  </si>
  <si>
    <t>NumeroFarmacienelCentro</t>
  </si>
  <si>
    <t>NumeroDistributoridiCarburantenelCentro</t>
  </si>
  <si>
    <t>N° of PROXIMITY SHOPS selling Food in the Shopping Mall</t>
  </si>
  <si>
    <t>N° of PROXIMITY SHOPS selling No Food in the Shopping Mall</t>
  </si>
  <si>
    <t>N° of PROXIMITY SHOPS selling Mixed in the Shopping Mall</t>
  </si>
  <si>
    <t>Commercial area of PROXIMITY SHOPS selling Food in the Shopping Mall</t>
  </si>
  <si>
    <t>Commercial area of PROXIMITY SHOPS selling No Food in the Shopping Mall</t>
  </si>
  <si>
    <t>Commercial area of PROXIMITY SHOPS selling Mixed in the Shopping Mall</t>
  </si>
  <si>
    <t>N° of SHOPS OF MEDIUM SIZE selling Food in the Shopping Mall</t>
  </si>
  <si>
    <t>N° of SHOPS OF MEDIUM SIZE selling No Food in the Shopping Mall</t>
  </si>
  <si>
    <t>N° of SHOPS OF MEDIUM SIZE selling Mixed produxts in the Shopping Mall</t>
  </si>
  <si>
    <t>N° of SHOPS OF BIG SIZE selling Food in the Shopping Mall</t>
  </si>
  <si>
    <t>N° of Cafè</t>
  </si>
  <si>
    <t>N° of Restaurant</t>
  </si>
  <si>
    <t>N° of newsstand</t>
  </si>
  <si>
    <t>N° of  shops selling monopoly products (like sigarettes, stamps etc etc)</t>
  </si>
  <si>
    <t>N° of Farmacy</t>
  </si>
  <si>
    <t xml:space="preserve">N° of fuel pump </t>
  </si>
  <si>
    <t>CodiceIstat</t>
  </si>
  <si>
    <t>DenominazioneComune</t>
  </si>
  <si>
    <t>LocalitDiSvolgimento</t>
  </si>
  <si>
    <t>GiorniDiMercato</t>
  </si>
  <si>
    <t>Cadenza</t>
  </si>
  <si>
    <t>Periodicit</t>
  </si>
  <si>
    <t>PosteggiOccupatialimentarieNonAlimentari</t>
  </si>
  <si>
    <t>PosteggiOccupatialimentari</t>
  </si>
  <si>
    <t>PosteggiOccupatinonAlimentari</t>
  </si>
  <si>
    <t>PosteggiOccupatiproduttoriagricoli</t>
  </si>
  <si>
    <t>TotalePosteggioccupati</t>
  </si>
  <si>
    <t>PosteggiLiberialimentarieNonAlimentari</t>
  </si>
  <si>
    <t>PosteggiLiberialimentari</t>
  </si>
  <si>
    <t>PosteggiLiberinonAlimentari</t>
  </si>
  <si>
    <t>PosteggiLiberiproduttoriagricoli</t>
  </si>
  <si>
    <t>TotalePosteggiliberi</t>
  </si>
  <si>
    <t>TotalePosteggi</t>
  </si>
  <si>
    <t>Prov</t>
  </si>
  <si>
    <t>Frequency</t>
  </si>
  <si>
    <t xml:space="preserve">N° of Food and No Food places </t>
  </si>
  <si>
    <t xml:space="preserve">N° of Food places </t>
  </si>
  <si>
    <t>Province</t>
  </si>
  <si>
    <t>Local Health Unit</t>
  </si>
  <si>
    <t>superficie di vendita:</t>
  </si>
  <si>
    <t>1) non è superiore a mq. 150 nei comuni con popolazione fino a 10.000 abitanti;</t>
  </si>
  <si>
    <t>2) non è superiore a mq. 250 nei comuni con popolazione superiore a 10.000</t>
  </si>
  <si>
    <t>abitanti;</t>
  </si>
  <si>
    <t>compresa:</t>
  </si>
  <si>
    <t>1) tra mq. 151 e mq. 1.500 nei comuni con popolazione fino a 10.000 abitanti;</t>
  </si>
  <si>
    <t>2) tra mq. 251 e mq. 2.500 nei comuni con popolazione superiore a 10.000 abitanti;</t>
  </si>
  <si>
    <t>1) superiore a mq. 1.500 nei comuni con popolazione fino a 10.000 abitanti;</t>
  </si>
  <si>
    <t>2) superiore a mq. 2.500 nei comuni con popolazione superiore a 10.000 abitanti.</t>
  </si>
  <si>
    <t>classificato, ai sensi dell’articolo 4 del d.lgs. n. 114/1998, media o grande struttura di vendita,</t>
  </si>
  <si>
    <t>costituito da un unico edificio, comprendente uno o più spazi pedonali, dai quali si accede ad una</t>
  </si>
  <si>
    <t>pluralità   di   esercizi   commerciali   al   dettaglio   integrati,   eventualmente,   da   attività</t>
  </si>
  <si>
    <t>paracommerciali  e  di  servizio  e  ricavato  in  area  a destinazione  d’uso  commerciale  al</t>
  </si>
  <si>
    <t>dettaglio.</t>
  </si>
  <si>
    <t>costituito  da  uno  o  più  edifici  collegati  funzionalmente  da  percorsi  privati  pedonali  o</t>
  </si>
  <si>
    <t>veicolari  ricavati  in  area  a  destinazione  d’uso  commerciale  al  dettaglio  e  pertanto  non</t>
  </si>
  <si>
    <t>facenti  parte  di  vie  o  piazze  pubbliche,  di  cui  al comma  1  bis,  dai  quali  si  accede  a</t>
  </si>
  <si>
    <t>singoli  esercizi  commerciali  o  centri  commerciali.</t>
  </si>
  <si>
    <t>mento  commerciale  che  l’articolo  12 definisce    addensamenti    commerciali    urbani    ed    extrau</t>
  </si>
  <si>
    <t>rbani e    localizzazioni commerciali urbane non addensate, che si affacciano, in prevalenza, su vie o piazze</t>
  </si>
  <si>
    <t>urbane  e  che  possono  costituirsi  in  forma  associatae/o  societaria,  anche  a  capitale misto,  per  la  gestione  comune  di  servizi  e  di  azioni  di  promozione  e  marketing.</t>
  </si>
  <si>
    <t>Si</t>
  </si>
  <si>
    <t>Primary school</t>
  </si>
  <si>
    <r>
      <t xml:space="preserve">a) </t>
    </r>
    <r>
      <rPr>
        <b/>
        <i/>
        <sz val="10"/>
        <color indexed="8"/>
        <rFont val="Arial"/>
        <family val="2"/>
      </rPr>
      <t>esercizi di vicinato.</t>
    </r>
    <r>
      <rPr>
        <i/>
        <sz val="10"/>
        <color indexed="8"/>
        <rFont val="Arial"/>
        <family val="2"/>
      </rPr>
      <t xml:space="preserve"> Sono gli esercizi la cui</t>
    </r>
  </si>
  <si>
    <r>
      <t xml:space="preserve">b) </t>
    </r>
    <r>
      <rPr>
        <b/>
        <i/>
        <sz val="10"/>
        <color indexed="8"/>
        <rFont val="Arial"/>
        <family val="2"/>
      </rPr>
      <t>medie strutture di vendita.</t>
    </r>
    <r>
      <rPr>
        <i/>
        <sz val="10"/>
        <color indexed="8"/>
        <rFont val="Arial"/>
        <family val="2"/>
      </rPr>
      <t xml:space="preserve"> Sono gli esercizi commerciali la cui superficie di vendita è</t>
    </r>
  </si>
  <si>
    <r>
      <t xml:space="preserve">c) </t>
    </r>
    <r>
      <rPr>
        <b/>
        <i/>
        <sz val="10"/>
        <color indexed="8"/>
        <rFont val="Arial"/>
        <family val="2"/>
      </rPr>
      <t>grandi strutture di vendita</t>
    </r>
    <r>
      <rPr>
        <i/>
        <sz val="10"/>
        <color indexed="8"/>
        <rFont val="Arial"/>
        <family val="2"/>
      </rPr>
      <t>. Sono gli esercizi commerciali la cui superficie di vendita è:</t>
    </r>
  </si>
  <si>
    <r>
      <t xml:space="preserve">Un </t>
    </r>
    <r>
      <rPr>
        <b/>
        <i/>
        <sz val="10"/>
        <color indexed="8"/>
        <rFont val="Arial"/>
        <family val="2"/>
      </rPr>
      <t>centro commerciale</t>
    </r>
    <r>
      <rPr>
        <i/>
        <sz val="10"/>
        <color indexed="8"/>
        <rFont val="Arial"/>
        <family val="2"/>
      </rPr>
      <t>, ai sensi dell'articolo 4, comma 1, lettera g) del decreto legislativo n. 114/1998, è una struttura fisico-funzionale concepita e organizzataunitariamente, a specifica destinazione d'uso commerciale, costituita da almeno due esercizi commerciali al dettaglio.</t>
    </r>
  </si>
  <si>
    <r>
      <t xml:space="preserve"> a) </t>
    </r>
    <r>
      <rPr>
        <b/>
        <i/>
        <sz val="10"/>
        <color indexed="8"/>
        <rFont val="Arial"/>
        <family val="2"/>
      </rPr>
      <t>centro commerciale classico</t>
    </r>
    <r>
      <rPr>
        <i/>
        <sz val="10"/>
        <color indexed="8"/>
        <rFont val="Arial"/>
        <family val="2"/>
      </rPr>
      <t>: è un insediamento commerciale</t>
    </r>
  </si>
  <si>
    <r>
      <t xml:space="preserve"> b)  </t>
    </r>
    <r>
      <rPr>
        <b/>
        <i/>
        <sz val="10"/>
        <color indexed="8"/>
        <rFont val="Arial"/>
        <family val="2"/>
      </rPr>
      <t>centro  commerciale  sequenziale</t>
    </r>
    <r>
      <rPr>
        <i/>
        <sz val="10"/>
        <color indexed="8"/>
        <rFont val="Arial"/>
        <family val="2"/>
      </rPr>
      <t>:  è  un  insediamento  commerciale classificato,  ai sensi  dell’articolo  4  del  d.lgs.  n.  114/1998,  media o  grande  struttura  di  vendita,</t>
    </r>
  </si>
  <si>
    <r>
      <t xml:space="preserve"> c)  </t>
    </r>
    <r>
      <rPr>
        <b/>
        <i/>
        <sz val="10"/>
        <color indexed="8"/>
        <rFont val="Arial"/>
        <family val="2"/>
      </rPr>
      <t>centro  commerciale  naturale</t>
    </r>
    <r>
      <rPr>
        <i/>
        <sz val="10"/>
        <color indexed="8"/>
        <rFont val="Arial"/>
        <family val="2"/>
      </rPr>
      <t>:  è  una  sequenza  di esercizi  commerciali  e  di  altre attività  di  servizio,  ubicati  nelle  zone  di  insedia</t>
    </r>
  </si>
  <si>
    <t>Tips:</t>
  </si>
  <si>
    <t>N° places occupied by farmers</t>
  </si>
  <si>
    <t>N° Free food and no food places</t>
  </si>
  <si>
    <t>N° free food places</t>
  </si>
  <si>
    <t>N° free  no food places</t>
  </si>
  <si>
    <t>N° free farmers places</t>
  </si>
  <si>
    <t>Total N° free places</t>
  </si>
  <si>
    <t>Total N° places occupied</t>
  </si>
  <si>
    <t>Total places</t>
  </si>
  <si>
    <t>92 statistical zones</t>
  </si>
  <si>
    <t>Resident population by statistical zone</t>
  </si>
  <si>
    <t>8 datasets with 1 dataset per year (2007 - 2014)</t>
  </si>
  <si>
    <t>Background information/ observations</t>
  </si>
  <si>
    <t>658 observations per dataset (2007-2013), 752 observations in 2014 dataset (1 observation more/ stat.zone than in previous datasets)</t>
  </si>
  <si>
    <t>Original variables &amp; translation</t>
  </si>
  <si>
    <t>Generated/ new additional variables</t>
  </si>
  <si>
    <t>yearofdata</t>
  </si>
  <si>
    <t>variable name</t>
  </si>
  <si>
    <t>dataset</t>
  </si>
  <si>
    <t>populationbyzone_overyears</t>
  </si>
  <si>
    <t>description</t>
  </si>
  <si>
    <t>variable in overall dataset indicating from which dataset (year) an observation is coming from</t>
  </si>
  <si>
    <t>wkt_geom</t>
  </si>
  <si>
    <t>coord_x</t>
  </si>
  <si>
    <t>coord_y</t>
  </si>
  <si>
    <t>stat_zone</t>
  </si>
  <si>
    <t>name</t>
  </si>
  <si>
    <t>no_males</t>
  </si>
  <si>
    <t>no_females</t>
  </si>
  <si>
    <t>no_total</t>
  </si>
  <si>
    <t>year</t>
  </si>
  <si>
    <t>Reshape on year or statistical zone level?</t>
  </si>
  <si>
    <t>Go back to overview dataset page</t>
  </si>
  <si>
    <t>English variable name</t>
  </si>
  <si>
    <t>Piedmont Open Air Market</t>
  </si>
  <si>
    <t>Sensor.Name</t>
  </si>
  <si>
    <t>affidabilita.fieldAlias</t>
  </si>
  <si>
    <t>affidabilita.measureUnit</t>
  </si>
  <si>
    <t>affidabilita.dataType</t>
  </si>
  <si>
    <t>longitudine.fieldAlias</t>
  </si>
  <si>
    <t>longitudine.measureUnit</t>
  </si>
  <si>
    <t>longitudine.dataType</t>
  </si>
  <si>
    <t>latitudine.fieldAlias</t>
  </si>
  <si>
    <t>latitudine.measureUnit</t>
  </si>
  <si>
    <t>latitudine.dataType</t>
  </si>
  <si>
    <t>PM25.fieldAlias</t>
  </si>
  <si>
    <t>PM25.measureUnit</t>
  </si>
  <si>
    <t>PM25.dataType</t>
  </si>
  <si>
    <t>PM10.fieldAlias</t>
  </si>
  <si>
    <t>PM10.measureUnit</t>
  </si>
  <si>
    <t>PM10.dataType</t>
  </si>
  <si>
    <t>PM1.fieldAlias</t>
  </si>
  <si>
    <t>PM1.measureUnit</t>
  </si>
  <si>
    <t>PM1.dataType</t>
  </si>
  <si>
    <t>NO.fieldAlias</t>
  </si>
  <si>
    <t>NO.measureUnit</t>
  </si>
  <si>
    <t>NO.dataType</t>
  </si>
  <si>
    <t>NO2.fieldAlias</t>
  </si>
  <si>
    <t>NO2.measureUnit</t>
  </si>
  <si>
    <t>NO2.dataType</t>
  </si>
  <si>
    <t>Dataset.frequency</t>
  </si>
  <si>
    <t>Dataset.Tags</t>
  </si>
  <si>
    <t>time</t>
  </si>
  <si>
    <t>data type</t>
  </si>
  <si>
    <t>measurement unit</t>
  </si>
  <si>
    <t>key</t>
  </si>
  <si>
    <t>sensorname</t>
  </si>
  <si>
    <t>reliability</t>
  </si>
  <si>
    <t>reliability_unit</t>
  </si>
  <si>
    <t>reliability_datatype</t>
  </si>
  <si>
    <t>longitude_unit</t>
  </si>
  <si>
    <t>longitude_datatype</t>
  </si>
  <si>
    <t>latitude_unit</t>
  </si>
  <si>
    <t>latitude_datatype</t>
  </si>
  <si>
    <t>dataset_freq</t>
  </si>
  <si>
    <t>dataset_tags</t>
  </si>
  <si>
    <t>comment</t>
  </si>
  <si>
    <t>missing</t>
  </si>
  <si>
    <t xml:space="preserve">mcg/m3 </t>
  </si>
  <si>
    <t>undefined</t>
  </si>
  <si>
    <t>Bussola_QualitàAria</t>
  </si>
  <si>
    <t>reliability_fieldalias</t>
  </si>
  <si>
    <t>pm25_fieldalias</t>
  </si>
  <si>
    <t>pm25_datatype</t>
  </si>
  <si>
    <t>pm10_fieldalias</t>
  </si>
  <si>
    <t>pm10_datatype</t>
  </si>
  <si>
    <t>pm1_fieldalias</t>
  </si>
  <si>
    <t>pm1_datatype</t>
  </si>
  <si>
    <t>no_fieldalias</t>
  </si>
  <si>
    <t>no_datatype</t>
  </si>
  <si>
    <t>no2_fieldalias</t>
  </si>
  <si>
    <t>pm25_unit</t>
  </si>
  <si>
    <t>pm10_unit</t>
  </si>
  <si>
    <t>pm1_unit</t>
  </si>
  <si>
    <t>no_unit</t>
  </si>
  <si>
    <t>no2_unit</t>
  </si>
  <si>
    <t>no2_datatype</t>
  </si>
  <si>
    <t>pm25</t>
  </si>
  <si>
    <t>pm10</t>
  </si>
  <si>
    <t>pm1</t>
  </si>
  <si>
    <t>no</t>
  </si>
  <si>
    <t>no2</t>
  </si>
  <si>
    <t>pm = particulate matter (particulates found in the air, including dust, dirt, soot, smoke, and liquid droplets)</t>
  </si>
  <si>
    <t>pm is measured in mcg/ m3 -&gt; the lower the better</t>
  </si>
  <si>
    <t>pm25 = PM2.5 particles are air pollutants with a diameter of 2.5 micrometers or less</t>
  </si>
  <si>
    <t>pm10 = PM10 particles are air pollutants with a diameter of 10 micrometers or less</t>
  </si>
  <si>
    <t>pm1 = PM2.5 particles are air pollutants with a diameter of 1 micrometers or less</t>
  </si>
  <si>
    <t>livello_rumore.fieldAlias</t>
  </si>
  <si>
    <t>livello_rumore.measureUnit</t>
  </si>
  <si>
    <t>livello_rumore.dataType</t>
  </si>
  <si>
    <t>l_max.fieldAlias</t>
  </si>
  <si>
    <t>l_max.measureUnit</t>
  </si>
  <si>
    <t>l_max.dataType</t>
  </si>
  <si>
    <t>l_min.fieldAlias</t>
  </si>
  <si>
    <t>l_min.measureUnit</t>
  </si>
  <si>
    <t>l_min.dataType</t>
  </si>
  <si>
    <t>source.fieldAlias</t>
  </si>
  <si>
    <t>source.measureUnit</t>
  </si>
  <si>
    <t>source.dataType</t>
  </si>
  <si>
    <t>sensor_type.fieldAlias</t>
  </si>
  <si>
    <t>sensor_type.measureUnit</t>
  </si>
  <si>
    <t>sensor_type.dataType</t>
  </si>
  <si>
    <t>noiselevel</t>
  </si>
  <si>
    <t>noiselevel_max</t>
  </si>
  <si>
    <t>noiselevel_min</t>
  </si>
  <si>
    <t>noiselevel_fieldalias</t>
  </si>
  <si>
    <t>noiselevel_unit</t>
  </si>
  <si>
    <t>noiselevel_datatype</t>
  </si>
  <si>
    <t>noiselevel_max_fieldalias</t>
  </si>
  <si>
    <t>noiselevel_max_unit</t>
  </si>
  <si>
    <t>noiselevel_max_datatype</t>
  </si>
  <si>
    <t>noiselevel_min_fieldalias</t>
  </si>
  <si>
    <t>noiselevel_min_unit</t>
  </si>
  <si>
    <t>noiselevel_min_datatype</t>
  </si>
  <si>
    <t>source_fieldalias</t>
  </si>
  <si>
    <t>source_unit</t>
  </si>
  <si>
    <t>source_datatype</t>
  </si>
  <si>
    <t>sensortype</t>
  </si>
  <si>
    <t>sensortype_fieldalias</t>
  </si>
  <si>
    <t>sensortype_datatype</t>
  </si>
  <si>
    <t>sensortype_unit</t>
  </si>
  <si>
    <t>latitude_fieldalias</t>
  </si>
  <si>
    <t>longitude_fieldalias</t>
  </si>
  <si>
    <t>568,750 observations</t>
  </si>
  <si>
    <t>23,196 observations</t>
  </si>
  <si>
    <t>May, June, July, Dec 2015</t>
  </si>
  <si>
    <t xml:space="preserve">Definition? </t>
  </si>
  <si>
    <t>fixed (549,704 obs &amp; mobile sensors (19,045 obs)</t>
  </si>
  <si>
    <t>quies_application</t>
  </si>
  <si>
    <t xml:space="preserve">POLLUTION NOISE </t>
  </si>
  <si>
    <t>alias</t>
  </si>
  <si>
    <t xml:space="preserve">time </t>
  </si>
  <si>
    <t xml:space="preserve">slot_vuotimeasureunit </t>
  </si>
  <si>
    <t xml:space="preserve">slot_vuotifieldalias </t>
  </si>
  <si>
    <t xml:space="preserve">slot_vuotidatatype </t>
  </si>
  <si>
    <t xml:space="preserve">sensorname </t>
  </si>
  <si>
    <t xml:space="preserve">providermeasureunit </t>
  </si>
  <si>
    <t xml:space="preserve">providerfieldalias </t>
  </si>
  <si>
    <t xml:space="preserve">providerdatatype </t>
  </si>
  <si>
    <t xml:space="preserve">nomemeasureunit </t>
  </si>
  <si>
    <t xml:space="preserve">nomefieldalias </t>
  </si>
  <si>
    <t xml:space="preserve">nomedatatype </t>
  </si>
  <si>
    <t xml:space="preserve">networkmeasureunit </t>
  </si>
  <si>
    <t xml:space="preserve">networkfieldalias </t>
  </si>
  <si>
    <t xml:space="preserve">networkdatatype </t>
  </si>
  <si>
    <t xml:space="preserve">longitudinemeasureunit </t>
  </si>
  <si>
    <t xml:space="preserve">longitudinefieldalias </t>
  </si>
  <si>
    <t xml:space="preserve">longitudinedatatype </t>
  </si>
  <si>
    <t xml:space="preserve">latitudinemeasureunit </t>
  </si>
  <si>
    <t xml:space="preserve">latitudinefieldalias </t>
  </si>
  <si>
    <t xml:space="preserve">latitudinedatatype </t>
  </si>
  <si>
    <t xml:space="preserve">indirizzomeasureunit </t>
  </si>
  <si>
    <t xml:space="preserve">indirizzofieldalias </t>
  </si>
  <si>
    <t xml:space="preserve">indirizzodatatype </t>
  </si>
  <si>
    <t xml:space="preserve">id_stazionemeasureunit </t>
  </si>
  <si>
    <t xml:space="preserve">id_stazionefieldalias </t>
  </si>
  <si>
    <t xml:space="preserve">id_stazionedatatype </t>
  </si>
  <si>
    <t xml:space="preserve">datasettags </t>
  </si>
  <si>
    <t xml:space="preserve">datasetfrequency </t>
  </si>
  <si>
    <t xml:space="preserve">cittameasureunit </t>
  </si>
  <si>
    <t xml:space="preserve">cittafieldalias </t>
  </si>
  <si>
    <t xml:space="preserve">cittadatatype </t>
  </si>
  <si>
    <t xml:space="preserve">bici_disponibilimeasureunit </t>
  </si>
  <si>
    <t xml:space="preserve">bici_disponibilifieldalias </t>
  </si>
  <si>
    <t xml:space="preserve">bici_disponibilidatatype </t>
  </si>
  <si>
    <t>bike_availability</t>
  </si>
  <si>
    <t>emptyslot</t>
  </si>
  <si>
    <t>address</t>
  </si>
  <si>
    <t>city</t>
  </si>
  <si>
    <t>id_station</t>
  </si>
  <si>
    <t>emptyslot_unit</t>
  </si>
  <si>
    <t>emptyslot_fieldalias</t>
  </si>
  <si>
    <t>emptyslot_datatype</t>
  </si>
  <si>
    <t>provider_unit</t>
  </si>
  <si>
    <t>provider_fieldalias</t>
  </si>
  <si>
    <t>provider_datatype</t>
  </si>
  <si>
    <t>name_unit</t>
  </si>
  <si>
    <t>name_fieldalias</t>
  </si>
  <si>
    <t>name_datatype</t>
  </si>
  <si>
    <t>network_unit</t>
  </si>
  <si>
    <t>network_fieldalias</t>
  </si>
  <si>
    <t>network_datatype</t>
  </si>
  <si>
    <t>address_unit</t>
  </si>
  <si>
    <t>address_fieldalias</t>
  </si>
  <si>
    <t>address_datatype</t>
  </si>
  <si>
    <t>id_station_unit</t>
  </si>
  <si>
    <t>id_station_fieldalias</t>
  </si>
  <si>
    <t>id_station_datatype</t>
  </si>
  <si>
    <t>city_unit</t>
  </si>
  <si>
    <t>city_fieldalias</t>
  </si>
  <si>
    <t>city_datatype</t>
  </si>
  <si>
    <t>bike_availability_unit</t>
  </si>
  <si>
    <t>bike_availability_fieldalias</t>
  </si>
  <si>
    <t>bike_availability_datatype</t>
  </si>
  <si>
    <t>461,834 observations</t>
  </si>
  <si>
    <t xml:space="preserve">entedicompetenza </t>
  </si>
  <si>
    <t xml:space="preserve">provincia </t>
  </si>
  <si>
    <t xml:space="preserve">comune </t>
  </si>
  <si>
    <t xml:space="preserve">denominazioneindirizzo </t>
  </si>
  <si>
    <t xml:space="preserve">numerocivico </t>
  </si>
  <si>
    <t xml:space="preserve">codiceedificiorilevazione </t>
  </si>
  <si>
    <t xml:space="preserve">codiceedificioregionepiemonte </t>
  </si>
  <si>
    <t xml:space="preserve">annodicostruzione </t>
  </si>
  <si>
    <t xml:space="preserve">annodicostruzionesnd </t>
  </si>
  <si>
    <t xml:space="preserve">annoesattodicostruzione </t>
  </si>
  <si>
    <t xml:space="preserve">copiaarchiviosino </t>
  </si>
  <si>
    <t>contaedifici</t>
  </si>
  <si>
    <t>province</t>
  </si>
  <si>
    <t>building_code</t>
  </si>
  <si>
    <t>building_code_piemregion</t>
  </si>
  <si>
    <t>construction_year</t>
  </si>
  <si>
    <t>construction_year_exact</t>
  </si>
  <si>
    <t>archives_copy</t>
  </si>
  <si>
    <t>buildings_count</t>
  </si>
  <si>
    <t>6,280 observations</t>
  </si>
  <si>
    <t>comune</t>
  </si>
  <si>
    <t>responsibility</t>
  </si>
  <si>
    <t>comune (5452 obs) &amp; province (826 obs)</t>
  </si>
  <si>
    <t>Alessandria, Asti, Biella, Cuneo, Novara, Torino (2578 obs), Verbano, Vercelli</t>
  </si>
  <si>
    <t>258 different comune in Torino province</t>
  </si>
  <si>
    <t>streetname</t>
  </si>
  <si>
    <t>housenumber</t>
  </si>
  <si>
    <t>Si (for all observations)</t>
  </si>
  <si>
    <t>construction year in categories</t>
  </si>
  <si>
    <t>exact construction year</t>
  </si>
  <si>
    <t>No (for all observations)</t>
  </si>
  <si>
    <t>1 (for all observations)</t>
  </si>
  <si>
    <t>construction_year_snd</t>
  </si>
  <si>
    <t>byte</t>
  </si>
  <si>
    <t>long</t>
  </si>
  <si>
    <t xml:space="preserve">OUTDOOR TRAFFIC PEOPLE </t>
  </si>
  <si>
    <t>Dati Bike Sharing</t>
  </si>
  <si>
    <t>from Aug 2015 - Jun 2016</t>
  </si>
  <si>
    <t>1-28</t>
  </si>
  <si>
    <t>CityBikes</t>
  </si>
  <si>
    <t>187 unique names</t>
  </si>
  <si>
    <t>Alba (5%), Bra (3%) , Torino (92%)</t>
  </si>
  <si>
    <t>Alba (5%), Bra (3%) , to-bike (92%)</t>
  </si>
  <si>
    <t>330 unique station IDs</t>
  </si>
  <si>
    <t>133 unique addresses</t>
  </si>
  <si>
    <t>Overview - background for dataset combination</t>
  </si>
  <si>
    <t>Time variables</t>
  </si>
  <si>
    <t>Geo variables</t>
  </si>
  <si>
    <t>noise</t>
  </si>
  <si>
    <t>airquality</t>
  </si>
  <si>
    <t>bikesharing</t>
  </si>
  <si>
    <t>schools</t>
  </si>
  <si>
    <t>Focus on Torino province only?</t>
  </si>
  <si>
    <t>no GPS data! Only addresses</t>
  </si>
  <si>
    <t>time (Oct, Nov 2015)</t>
  </si>
  <si>
    <t>Oct, Nov 2015</t>
  </si>
  <si>
    <t>time (from Aug 2015 - Jun 2016)</t>
  </si>
  <si>
    <t>time (May, June, July, Dec 2015)</t>
  </si>
  <si>
    <t>Unit of analysis</t>
  </si>
  <si>
    <t>string building code</t>
  </si>
  <si>
    <t>numeric building code</t>
  </si>
  <si>
    <t>schoolgrade</t>
  </si>
  <si>
    <t>count</t>
  </si>
  <si>
    <t>totnum_sections</t>
  </si>
  <si>
    <t>totnum_males</t>
  </si>
  <si>
    <t>totnum_females</t>
  </si>
  <si>
    <t>totnum_students</t>
  </si>
  <si>
    <t>tot_classes</t>
  </si>
  <si>
    <t>Obs.</t>
  </si>
  <si>
    <t>students</t>
  </si>
  <si>
    <t>GPS data (latitude, longitude)</t>
  </si>
  <si>
    <t>GPS data (coord_y, coord_x)</t>
  </si>
  <si>
    <t>addresses (streetname, housenumber, building_code, comune, province)</t>
  </si>
  <si>
    <t>year (&amp; dataset year)</t>
  </si>
  <si>
    <t>comune, province</t>
  </si>
  <si>
    <t>6,58 or 762 observations per dataset, 5,368 in total</t>
  </si>
  <si>
    <t>4,647 observations</t>
  </si>
  <si>
    <t>6,353 observations</t>
  </si>
  <si>
    <t>commercialarea</t>
  </si>
  <si>
    <t>comm_foodsector</t>
  </si>
  <si>
    <t>newopening</t>
  </si>
  <si>
    <t>closure</t>
  </si>
  <si>
    <t>330 unique bike stations (308 in Torino)</t>
  </si>
  <si>
    <t>all bike stations in Torino belong to to-bike network</t>
  </si>
  <si>
    <t>measurement unit?</t>
  </si>
  <si>
    <t>what are mobile sensors?</t>
  </si>
  <si>
    <t>Variable definitions? Not all clear</t>
  </si>
  <si>
    <t>Variable defnition? Not all clear</t>
  </si>
  <si>
    <t>ppb = parts per billion</t>
  </si>
  <si>
    <t>mcg/m3 = microgram/ cubic metre</t>
  </si>
  <si>
    <t xml:space="preserve">codiceistatcomune </t>
  </si>
  <si>
    <t xml:space="preserve">denominazioneesercizio </t>
  </si>
  <si>
    <t xml:space="preserve">indirizzo </t>
  </si>
  <si>
    <t xml:space="preserve">tipologia </t>
  </si>
  <si>
    <t xml:space="preserve">settoremerceologico </t>
  </si>
  <si>
    <t xml:space="preserve">superficiedivenditamq </t>
  </si>
  <si>
    <t xml:space="preserve">inseritoincc </t>
  </si>
  <si>
    <t xml:space="preserve">nuovaapertura </t>
  </si>
  <si>
    <t xml:space="preserve">cessazione </t>
  </si>
  <si>
    <t xml:space="preserve">ampliamentoriduzione </t>
  </si>
  <si>
    <t>volturazione</t>
  </si>
  <si>
    <t>salesstructure</t>
  </si>
  <si>
    <t>transfer</t>
  </si>
  <si>
    <t>reduction_extent</t>
  </si>
  <si>
    <t>added</t>
  </si>
  <si>
    <t>typology</t>
  </si>
  <si>
    <t>name_service</t>
  </si>
  <si>
    <t>statcomune_id</t>
  </si>
  <si>
    <t>2014 (for all observations)</t>
  </si>
  <si>
    <t>Alessandria, Asti, Biella, Cuneo, Novara, Torino (40%, 1,856 obs), Verbano Cusio Ossola, Vercerlli</t>
  </si>
  <si>
    <t>515 unique IDs</t>
  </si>
  <si>
    <t>515 unique comune IDs</t>
  </si>
  <si>
    <t>Business name</t>
  </si>
  <si>
    <t>street &amp; house number</t>
  </si>
  <si>
    <t>G &amp; M (?)</t>
  </si>
  <si>
    <t>NO &amp; SI (?)</t>
  </si>
  <si>
    <t>1194 unique IDs (?)</t>
  </si>
  <si>
    <t>0 (97%) &amp; 1 (3%) (?)</t>
  </si>
  <si>
    <t>0 (98%) &amp; 1 (2%) (?)</t>
  </si>
  <si>
    <t>0 (99%) &amp; 1 (1%) (?)</t>
  </si>
  <si>
    <t>0 (96%) &amp; 1 (4%) (?)</t>
  </si>
  <si>
    <t>address, comune, province, statcomune_id</t>
  </si>
  <si>
    <t>translation</t>
  </si>
  <si>
    <t xml:space="preserve">anno </t>
  </si>
  <si>
    <t xml:space="preserve">denominazionecentro </t>
  </si>
  <si>
    <t xml:space="preserve">indirizzocentrocommerciale </t>
  </si>
  <si>
    <t xml:space="preserve">numeroesercizidivicinatosettorea </t>
  </si>
  <si>
    <t xml:space="preserve">numeroesercizidivicinatosettoren </t>
  </si>
  <si>
    <t xml:space="preserve">numeroesercizidivicinatosettorem </t>
  </si>
  <si>
    <t xml:space="preserve">numerototaleesercizidivicinatone </t>
  </si>
  <si>
    <t xml:space="preserve">superficieesercizidivicinatosett </t>
  </si>
  <si>
    <t xml:space="preserve">v12 </t>
  </si>
  <si>
    <t xml:space="preserve">v13 </t>
  </si>
  <si>
    <t xml:space="preserve">superficietotaleesercizidivicina </t>
  </si>
  <si>
    <t xml:space="preserve">numeromediestrutturesettorealime </t>
  </si>
  <si>
    <t xml:space="preserve">numeromediestrutturesettorenonal </t>
  </si>
  <si>
    <t xml:space="preserve">numeromediestrutturesettoremisto </t>
  </si>
  <si>
    <t xml:space="preserve">numerototalemediestrutturenelcen </t>
  </si>
  <si>
    <t xml:space="preserve">superficiemediestrutturesettorea </t>
  </si>
  <si>
    <t xml:space="preserve">superficiemediestrutturesettoren </t>
  </si>
  <si>
    <t xml:space="preserve">superficiemediestrutturesettorem </t>
  </si>
  <si>
    <t xml:space="preserve">superficietotalemediestrutturene </t>
  </si>
  <si>
    <t xml:space="preserve">numerograndistrutturesettorealim </t>
  </si>
  <si>
    <t xml:space="preserve">numerograndistrutturesettorenona </t>
  </si>
  <si>
    <t xml:space="preserve">numerograndistrutturesettoremist </t>
  </si>
  <si>
    <t xml:space="preserve">numerototalegrandistrutturenelce </t>
  </si>
  <si>
    <t xml:space="preserve">superficiegrandistrutturesettore </t>
  </si>
  <si>
    <t xml:space="preserve">v28 </t>
  </si>
  <si>
    <t xml:space="preserve">v29 </t>
  </si>
  <si>
    <t xml:space="preserve">superficietotalegrandistrutturen </t>
  </si>
  <si>
    <t xml:space="preserve">numerototalestrutturesettorealim </t>
  </si>
  <si>
    <t xml:space="preserve">numerototalestrutturesettorenona </t>
  </si>
  <si>
    <t xml:space="preserve">numerototalestrutturesettoremist </t>
  </si>
  <si>
    <t xml:space="preserve">numerototalestrutturedelcentro </t>
  </si>
  <si>
    <t xml:space="preserve">superficietotalestrutturesettore </t>
  </si>
  <si>
    <t xml:space="preserve">v36 </t>
  </si>
  <si>
    <t xml:space="preserve">v37 </t>
  </si>
  <si>
    <t xml:space="preserve">superficietotalestrutturedelcent </t>
  </si>
  <si>
    <t xml:space="preserve">numerobarnelcentro </t>
  </si>
  <si>
    <t xml:space="preserve">numeroristorantinelcentro </t>
  </si>
  <si>
    <t xml:space="preserve">numeroedicolenelcentro </t>
  </si>
  <si>
    <t xml:space="preserve">numerorivenditegeneridimonopolio </t>
  </si>
  <si>
    <t xml:space="preserve">numerofarmacienelcentro </t>
  </si>
  <si>
    <t xml:space="preserve">numerodistributoridicarburantene </t>
  </si>
  <si>
    <t>v45</t>
  </si>
  <si>
    <t>totalplaces</t>
  </si>
  <si>
    <t>freeplaces_farmer</t>
  </si>
  <si>
    <t>freeplaces_nofood</t>
  </si>
  <si>
    <t>freeplaces_food</t>
  </si>
  <si>
    <t>freeplaces_total</t>
  </si>
  <si>
    <t>freeplaces_nonandfood</t>
  </si>
  <si>
    <t>occupied_total</t>
  </si>
  <si>
    <t>occupied_farmer</t>
  </si>
  <si>
    <t xml:space="preserve">N° of no Food places </t>
  </si>
  <si>
    <t>occupied_nofood</t>
  </si>
  <si>
    <t>occupied_food</t>
  </si>
  <si>
    <t>occupied_nonandfood</t>
  </si>
  <si>
    <t>freq</t>
  </si>
  <si>
    <t>stat_code</t>
  </si>
  <si>
    <t>name_comune</t>
  </si>
  <si>
    <t>periodicity</t>
  </si>
  <si>
    <t>1,241 observations</t>
  </si>
  <si>
    <t>openairmarket</t>
  </si>
  <si>
    <t>mall</t>
  </si>
  <si>
    <t>carecenter</t>
  </si>
  <si>
    <t>publichealthcenter</t>
  </si>
  <si>
    <t>N/A (only construction year of building)</t>
  </si>
  <si>
    <t>year (2014 only)</t>
  </si>
  <si>
    <t>cycleways</t>
  </si>
  <si>
    <t>694 unique numeric IDs</t>
  </si>
  <si>
    <t>694 unique string IDs</t>
  </si>
  <si>
    <t>location</t>
  </si>
  <si>
    <t>location? Corso?</t>
  </si>
  <si>
    <t>mercato (83%) &amp; posteggio isolato (17%)</t>
  </si>
  <si>
    <t>marketdays</t>
  </si>
  <si>
    <t>(several days stored in one variable, to be separated - .and space delimited)</t>
  </si>
  <si>
    <t>Quindicinale (weekly) (2%)  &amp;  Settimanale (every 2 weeks) (98%)</t>
  </si>
  <si>
    <t>Annuale (annual) (90%) &amp; Stagionale (seasonal) (10%)</t>
  </si>
  <si>
    <t>0-230</t>
  </si>
  <si>
    <t>0-404</t>
  </si>
  <si>
    <t>0-429</t>
  </si>
  <si>
    <t>0-90</t>
  </si>
  <si>
    <t>0-923</t>
  </si>
  <si>
    <t>0-47</t>
  </si>
  <si>
    <t>0-67</t>
  </si>
  <si>
    <t>0-92</t>
  </si>
  <si>
    <t>0-79</t>
  </si>
  <si>
    <t>0-166</t>
  </si>
  <si>
    <t>1-970</t>
  </si>
  <si>
    <t>Alessandria, Asti, Biella, Cuneo, Novara, Torino (481 obs, 39%), Verbano Cusio Ossola, Vercelli)</t>
  </si>
  <si>
    <t>stat_code, name_comune, location (?)</t>
  </si>
  <si>
    <t xml:space="preserve">cod_asr </t>
  </si>
  <si>
    <t xml:space="preserve">denom_asr </t>
  </si>
  <si>
    <t xml:space="preserve">cod_strutturabis </t>
  </si>
  <si>
    <t xml:space="preserve">denom_struttura </t>
  </si>
  <si>
    <t xml:space="preserve">tipo </t>
  </si>
  <si>
    <t xml:space="preserve">descr_tipo_str </t>
  </si>
  <si>
    <t xml:space="preserve">cod_discipl </t>
  </si>
  <si>
    <t xml:space="preserve">descr_discipl </t>
  </si>
  <si>
    <t>1,002 observations</t>
  </si>
  <si>
    <t>22 unique numeric local health unit IDs</t>
  </si>
  <si>
    <t>localhealthunit_id</t>
  </si>
  <si>
    <t>localhealthunit_name</t>
  </si>
  <si>
    <t>22 unique numeric local health string names</t>
  </si>
  <si>
    <t>106 unique numeric IDs (definition?)</t>
  </si>
  <si>
    <t>106 unique string names (definition?)</t>
  </si>
  <si>
    <t>1 (public, 86%) and 2 (private, 14%)</t>
  </si>
  <si>
    <t>Privato (1, 14%) and Publico (2, 86%)</t>
  </si>
  <si>
    <t>discipline_code</t>
  </si>
  <si>
    <t>discipline_name</t>
  </si>
  <si>
    <t>56 different disciplines (codes)</t>
  </si>
  <si>
    <t>56 different disciplines (names)</t>
  </si>
  <si>
    <t>carecenter_name</t>
  </si>
  <si>
    <t>carecenter_code</t>
  </si>
  <si>
    <t>carecentertype_code</t>
  </si>
  <si>
    <t>carecentertype_name</t>
  </si>
  <si>
    <t>no location information (care center or local health center  IDs maybe useful?)</t>
  </si>
  <si>
    <t>304 observations</t>
  </si>
  <si>
    <t xml:space="preserve">id_struttura </t>
  </si>
  <si>
    <t xml:space="preserve">azienda </t>
  </si>
  <si>
    <t xml:space="preserve">cod_struttura </t>
  </si>
  <si>
    <t xml:space="preserve">denominazione </t>
  </si>
  <si>
    <t xml:space="preserve">distretto </t>
  </si>
  <si>
    <t xml:space="preserve">denominazione_sede </t>
  </si>
  <si>
    <t xml:space="preserve">azeinda_territorio </t>
  </si>
  <si>
    <t xml:space="preserve">dataapertura </t>
  </si>
  <si>
    <t xml:space="preserve">datachiusura </t>
  </si>
  <si>
    <t xml:space="preserve">desc_tipo </t>
  </si>
  <si>
    <t xml:space="preserve">sottotipo </t>
  </si>
  <si>
    <t>pubpriv</t>
  </si>
  <si>
    <t xml:space="preserve">multi </t>
  </si>
  <si>
    <t>161 observations</t>
  </si>
  <si>
    <t>district</t>
  </si>
  <si>
    <t>company</t>
  </si>
  <si>
    <t>openingdate</t>
  </si>
  <si>
    <t>closingdate</t>
  </si>
  <si>
    <t>pubvspriv</t>
  </si>
  <si>
    <t>161 unique IDs</t>
  </si>
  <si>
    <t>22 unique IDs</t>
  </si>
  <si>
    <t>institution_id</t>
  </si>
  <si>
    <t>142 unique names</t>
  </si>
  <si>
    <t>56 unique districts</t>
  </si>
  <si>
    <t>92 unique values</t>
  </si>
  <si>
    <t>name_office</t>
  </si>
  <si>
    <t>57 unique comunes</t>
  </si>
  <si>
    <t>company_territory</t>
  </si>
  <si>
    <t>13 unique IDs</t>
  </si>
  <si>
    <t>inst_description</t>
  </si>
  <si>
    <t>5 different institutions</t>
  </si>
  <si>
    <t xml:space="preserve">3 different </t>
  </si>
  <si>
    <t>Equiparato (1%, 1 obs) and Pubblico (99%)</t>
  </si>
  <si>
    <t>N (86%) &amp; S (14%)</t>
  </si>
  <si>
    <t>district, address, comune</t>
  </si>
  <si>
    <t>N/A (only opening &amp; closing date)</t>
  </si>
  <si>
    <t>multi</t>
  </si>
  <si>
    <t>sottotipo</t>
  </si>
  <si>
    <t>institution_id2</t>
  </si>
  <si>
    <t xml:space="preserve">wkt_geom </t>
  </si>
  <si>
    <t xml:space="preserve">id_pista </t>
  </si>
  <si>
    <t xml:space="preserve">bidi </t>
  </si>
  <si>
    <t xml:space="preserve">circoscriz </t>
  </si>
  <si>
    <t xml:space="preserve">data_esecu </t>
  </si>
  <si>
    <t xml:space="preserve">data_ordin </t>
  </si>
  <si>
    <t xml:space="preserve">data_rilie </t>
  </si>
  <si>
    <t xml:space="preserve">denominazi </t>
  </si>
  <si>
    <t xml:space="preserve">direzione </t>
  </si>
  <si>
    <t xml:space="preserve">direzione_ </t>
  </si>
  <si>
    <t xml:space="preserve">localizzaz </t>
  </si>
  <si>
    <t xml:space="preserve">lung_m </t>
  </si>
  <si>
    <t xml:space="preserve">mono </t>
  </si>
  <si>
    <t xml:space="preserve">n_ordinanz </t>
  </si>
  <si>
    <t xml:space="preserve">n_protocol </t>
  </si>
  <si>
    <t xml:space="preserve">pums </t>
  </si>
  <si>
    <t xml:space="preserve">rifer_pian </t>
  </si>
  <si>
    <t xml:space="preserve">rilievo_tr </t>
  </si>
  <si>
    <t xml:space="preserve">segnaletic </t>
  </si>
  <si>
    <t xml:space="preserve">semaforo </t>
  </si>
  <si>
    <t xml:space="preserve">sezione_m </t>
  </si>
  <si>
    <t xml:space="preserve">stato_cons </t>
  </si>
  <si>
    <t>tracciato</t>
  </si>
  <si>
    <t>199 observations</t>
  </si>
  <si>
    <t>cycleway_id</t>
  </si>
  <si>
    <t>199 IDs</t>
  </si>
  <si>
    <t>X (for 135 obs, rest missing)</t>
  </si>
  <si>
    <t>1-10</t>
  </si>
  <si>
    <t>9 unique dates</t>
  </si>
  <si>
    <t>130 unique names (address?)</t>
  </si>
  <si>
    <t>B (75%) and M (25%)</t>
  </si>
  <si>
    <t>Bidirezionale (75%) and Monodirezionale (25%)</t>
  </si>
  <si>
    <t>direction_code</t>
  </si>
  <si>
    <t>direction_long</t>
  </si>
  <si>
    <t>location_des</t>
  </si>
  <si>
    <t>location (?)</t>
  </si>
  <si>
    <t>180 unique values</t>
  </si>
  <si>
    <t>X (for 45 obs, rest missing)</t>
  </si>
  <si>
    <t>107 unique values</t>
  </si>
  <si>
    <t>103 unique values</t>
  </si>
  <si>
    <t>X (for 29 obs, rest missing)</t>
  </si>
  <si>
    <t>46 unique values</t>
  </si>
  <si>
    <t>X (for 32 obs, rest missing)</t>
  </si>
  <si>
    <t>X (for 22 obs, rest missing)</t>
  </si>
  <si>
    <t>0 (10%), 2 (25%), 3 (66%), 4 (1%)</t>
  </si>
  <si>
    <t>N/A</t>
  </si>
  <si>
    <t>potential location variables (rough addresses)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</si>
</sst>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33333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1" xfId="0" applyFont="1" applyBorder="1"/>
    <xf numFmtId="16" fontId="6" fillId="0" borderId="1" xfId="0" applyNumberFormat="1" applyFont="1" applyBorder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0" borderId="0" xfId="0" applyBorder="1"/>
    <xf numFmtId="0" fontId="0" fillId="6" borderId="1" xfId="0" applyFill="1" applyBorder="1"/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1" applyAlignment="1">
      <alignment horizontal="left" vertical="center"/>
    </xf>
    <xf numFmtId="0" fontId="0" fillId="5" borderId="0" xfId="0" applyFill="1" applyAlignment="1"/>
    <xf numFmtId="0" fontId="0" fillId="4" borderId="0" xfId="0" applyFill="1" applyAlignment="1"/>
    <xf numFmtId="0" fontId="0" fillId="7" borderId="0" xfId="0" applyFill="1"/>
    <xf numFmtId="0" fontId="0" fillId="5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6" borderId="1" xfId="0" applyFill="1" applyBorder="1" applyAlignment="1">
      <alignment horizontal="left"/>
    </xf>
    <xf numFmtId="0" fontId="5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5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/>
    </xf>
    <xf numFmtId="49" fontId="5" fillId="8" borderId="1" xfId="0" applyNumberFormat="1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0" fontId="0" fillId="8" borderId="1" xfId="0" applyFill="1" applyBorder="1"/>
    <xf numFmtId="0" fontId="5" fillId="8" borderId="1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5" borderId="0" xfId="0" applyFill="1" applyBorder="1" applyAlignment="1">
      <alignment horizontal="left" vertical="center"/>
    </xf>
    <xf numFmtId="0" fontId="0" fillId="5" borderId="0" xfId="0" applyFill="1" applyBorder="1" applyAlignment="1">
      <alignment horizontal="left"/>
    </xf>
    <xf numFmtId="0" fontId="0" fillId="6" borderId="1" xfId="0" applyFill="1" applyBorder="1" applyAlignment="1"/>
    <xf numFmtId="0" fontId="0" fillId="0" borderId="0" xfId="0" applyAlignment="1"/>
    <xf numFmtId="0" fontId="5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/>
    </xf>
    <xf numFmtId="0" fontId="0" fillId="0" borderId="1" xfId="0" applyBorder="1" applyAlignment="1"/>
    <xf numFmtId="49" fontId="5" fillId="3" borderId="1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serportal.smartdatanet.it/userportal/" TargetMode="External"/><Relationship Id="rId3" Type="http://schemas.openxmlformats.org/officeDocument/2006/relationships/hyperlink" Target="http://aperto.comune.torino.it/?q=content/piste-ciclabili" TargetMode="External"/><Relationship Id="rId7" Type="http://schemas.openxmlformats.org/officeDocument/2006/relationships/hyperlink" Target="https://userportal.smartdatanet.it/userportal/" TargetMode="External"/><Relationship Id="rId2" Type="http://schemas.openxmlformats.org/officeDocument/2006/relationships/hyperlink" Target="https://userportal.smartdatanet.it/userportal/" TargetMode="External"/><Relationship Id="rId1" Type="http://schemas.openxmlformats.org/officeDocument/2006/relationships/hyperlink" Target="https://userportal.smartdatanet.it/userportal/" TargetMode="External"/><Relationship Id="rId6" Type="http://schemas.openxmlformats.org/officeDocument/2006/relationships/hyperlink" Target="https://userportal.smartdatanet.it/userportal/" TargetMode="External"/><Relationship Id="rId5" Type="http://schemas.openxmlformats.org/officeDocument/2006/relationships/hyperlink" Target="https://userportal.smartdatanet.it/userportal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opendata.5t.torino.it/gtfs/" TargetMode="External"/><Relationship Id="rId9" Type="http://schemas.openxmlformats.org/officeDocument/2006/relationships/hyperlink" Target="https://userportal.smartdatanet.it/userporta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37"/>
  <sheetViews>
    <sheetView showGridLines="0" tabSelected="1" workbookViewId="0">
      <selection activeCell="D34" sqref="D34:D35"/>
    </sheetView>
  </sheetViews>
  <sheetFormatPr defaultRowHeight="15" x14ac:dyDescent="0.25"/>
  <cols>
    <col min="1" max="1" width="5.28515625" style="1" customWidth="1"/>
    <col min="2" max="2" width="27.7109375" style="1" customWidth="1"/>
    <col min="3" max="3" width="42.7109375" style="1" bestFit="1" customWidth="1"/>
    <col min="4" max="4" width="40.85546875" style="1" customWidth="1"/>
    <col min="5" max="5" width="73.140625" style="1" customWidth="1"/>
    <col min="6" max="6" width="17.28515625" style="1" customWidth="1"/>
    <col min="7" max="7" width="38.42578125" style="1" bestFit="1" customWidth="1"/>
    <col min="8" max="16384" width="9.140625" style="1"/>
  </cols>
  <sheetData>
    <row r="1" spans="1:7" x14ac:dyDescent="0.25">
      <c r="A1" s="3" t="s">
        <v>40</v>
      </c>
      <c r="B1" s="3" t="s">
        <v>1</v>
      </c>
      <c r="C1" s="3" t="s">
        <v>5</v>
      </c>
      <c r="D1" s="3" t="s">
        <v>0</v>
      </c>
      <c r="E1" s="3" t="s">
        <v>72</v>
      </c>
      <c r="F1" s="3" t="s">
        <v>44</v>
      </c>
      <c r="G1" s="7" t="s">
        <v>73</v>
      </c>
    </row>
    <row r="2" spans="1:7" x14ac:dyDescent="0.25">
      <c r="A2" s="4">
        <v>1</v>
      </c>
      <c r="B2" s="4" t="s">
        <v>2</v>
      </c>
      <c r="C2" s="5" t="s">
        <v>41</v>
      </c>
      <c r="D2" s="4" t="s">
        <v>3</v>
      </c>
      <c r="E2" s="5" t="s">
        <v>11</v>
      </c>
      <c r="F2" s="6">
        <f>175340/1024</f>
        <v>171.23046875</v>
      </c>
      <c r="G2" s="4"/>
    </row>
    <row r="3" spans="1:7" x14ac:dyDescent="0.25">
      <c r="A3" s="4">
        <v>2</v>
      </c>
      <c r="B3" s="4" t="s">
        <v>2</v>
      </c>
      <c r="C3" s="5" t="s">
        <v>42</v>
      </c>
      <c r="D3" s="4" t="s">
        <v>10</v>
      </c>
      <c r="E3" s="5" t="s">
        <v>9</v>
      </c>
      <c r="F3" s="6">
        <f>7514/1024</f>
        <v>7.337890625</v>
      </c>
      <c r="G3" s="4"/>
    </row>
    <row r="4" spans="1:7" x14ac:dyDescent="0.25">
      <c r="A4" s="4">
        <v>3</v>
      </c>
      <c r="B4" s="4" t="s">
        <v>2</v>
      </c>
      <c r="C4" s="5" t="s">
        <v>62</v>
      </c>
      <c r="D4" s="4" t="s">
        <v>4</v>
      </c>
      <c r="E4" s="5" t="s">
        <v>43</v>
      </c>
      <c r="F4" s="6">
        <f>181952/1024</f>
        <v>177.6875</v>
      </c>
      <c r="G4" s="4" t="s">
        <v>71</v>
      </c>
    </row>
    <row r="5" spans="1:7" x14ac:dyDescent="0.25">
      <c r="A5" s="4">
        <v>4</v>
      </c>
      <c r="B5" s="4" t="s">
        <v>12</v>
      </c>
      <c r="C5" s="5" t="s">
        <v>70</v>
      </c>
      <c r="D5" s="4" t="s">
        <v>7</v>
      </c>
      <c r="E5" s="5" t="s">
        <v>6</v>
      </c>
      <c r="F5" s="6">
        <f>3793/1024</f>
        <v>3.7041015625</v>
      </c>
      <c r="G5" s="4"/>
    </row>
    <row r="6" spans="1:7" x14ac:dyDescent="0.25">
      <c r="A6" s="4">
        <v>5</v>
      </c>
      <c r="B6" s="4" t="s">
        <v>12</v>
      </c>
      <c r="C6" s="5" t="s">
        <v>18</v>
      </c>
      <c r="D6" s="4" t="s">
        <v>15</v>
      </c>
      <c r="E6" s="5" t="s">
        <v>14</v>
      </c>
      <c r="F6" s="6">
        <f>728/1024</f>
        <v>0.7109375</v>
      </c>
      <c r="G6" s="4"/>
    </row>
    <row r="7" spans="1:7" x14ac:dyDescent="0.25">
      <c r="A7" s="4">
        <v>6</v>
      </c>
      <c r="B7" s="4" t="s">
        <v>12</v>
      </c>
      <c r="C7" s="5" t="s">
        <v>17</v>
      </c>
      <c r="D7" s="4" t="s">
        <v>19</v>
      </c>
      <c r="E7" s="5" t="s">
        <v>16</v>
      </c>
      <c r="F7" s="6">
        <f>838/1024</f>
        <v>0.818359375</v>
      </c>
      <c r="G7" s="4"/>
    </row>
    <row r="8" spans="1:7" x14ac:dyDescent="0.25">
      <c r="A8" s="4">
        <v>7</v>
      </c>
      <c r="B8" s="4" t="s">
        <v>12</v>
      </c>
      <c r="C8" s="5" t="s">
        <v>21</v>
      </c>
      <c r="D8" s="4" t="s">
        <v>22</v>
      </c>
      <c r="E8" s="5" t="s">
        <v>20</v>
      </c>
      <c r="F8" s="6">
        <f>594/1024</f>
        <v>0.580078125</v>
      </c>
      <c r="G8" s="4"/>
    </row>
    <row r="9" spans="1:7" x14ac:dyDescent="0.25">
      <c r="A9" s="4">
        <v>8</v>
      </c>
      <c r="B9" s="4" t="s">
        <v>12</v>
      </c>
      <c r="C9" s="5" t="s">
        <v>28</v>
      </c>
      <c r="D9" s="4" t="s">
        <v>24</v>
      </c>
      <c r="E9" s="5" t="s">
        <v>23</v>
      </c>
      <c r="F9" s="6">
        <f>78/1024</f>
        <v>7.6171875E-2</v>
      </c>
      <c r="G9" s="4"/>
    </row>
    <row r="10" spans="1:7" x14ac:dyDescent="0.25">
      <c r="A10" s="4">
        <v>9</v>
      </c>
      <c r="B10" s="4" t="s">
        <v>12</v>
      </c>
      <c r="C10" s="5" t="s">
        <v>268</v>
      </c>
      <c r="D10" s="4" t="s">
        <v>26</v>
      </c>
      <c r="E10" s="5" t="s">
        <v>25</v>
      </c>
      <c r="F10" s="6">
        <f>198/1024</f>
        <v>0.193359375</v>
      </c>
      <c r="G10" s="4"/>
    </row>
    <row r="11" spans="1:7" x14ac:dyDescent="0.25">
      <c r="A11" s="4">
        <v>10</v>
      </c>
      <c r="B11" s="4" t="s">
        <v>12</v>
      </c>
      <c r="C11" s="5" t="s">
        <v>29</v>
      </c>
      <c r="D11" s="4" t="s">
        <v>30</v>
      </c>
      <c r="E11" s="5" t="s">
        <v>27</v>
      </c>
      <c r="F11" s="6">
        <f>114/1024</f>
        <v>0.111328125</v>
      </c>
      <c r="G11" s="4"/>
    </row>
    <row r="12" spans="1:7" x14ac:dyDescent="0.25">
      <c r="A12" s="4">
        <v>11</v>
      </c>
      <c r="B12" s="4" t="s">
        <v>12</v>
      </c>
      <c r="C12" s="5" t="s">
        <v>32</v>
      </c>
      <c r="D12" s="4" t="s">
        <v>33</v>
      </c>
      <c r="E12" s="5" t="s">
        <v>31</v>
      </c>
      <c r="F12" s="6">
        <f>42/1024</f>
        <v>4.1015625E-2</v>
      </c>
      <c r="G12" s="4"/>
    </row>
    <row r="13" spans="1:7" x14ac:dyDescent="0.25">
      <c r="A13" s="4">
        <v>12</v>
      </c>
      <c r="B13" s="4" t="s">
        <v>12</v>
      </c>
      <c r="C13" s="5" t="s">
        <v>35</v>
      </c>
      <c r="D13" s="4" t="s">
        <v>36</v>
      </c>
      <c r="E13" s="5" t="s">
        <v>34</v>
      </c>
      <c r="F13" s="6">
        <f>80/1024</f>
        <v>7.8125E-2</v>
      </c>
      <c r="G13" s="4"/>
    </row>
    <row r="14" spans="1:7" x14ac:dyDescent="0.25">
      <c r="A14" s="4">
        <v>13</v>
      </c>
      <c r="B14" s="4" t="s">
        <v>12</v>
      </c>
      <c r="C14" s="4" t="s">
        <v>39</v>
      </c>
      <c r="D14" s="4" t="s">
        <v>38</v>
      </c>
      <c r="E14" s="5" t="s">
        <v>37</v>
      </c>
      <c r="F14" s="6">
        <f>(1+1+26+1+1+1+1+31+5442+117116+1343+4082)/1024</f>
        <v>125.044921875</v>
      </c>
      <c r="G14" s="4"/>
    </row>
    <row r="15" spans="1:7" x14ac:dyDescent="0.25">
      <c r="A15" s="4">
        <v>14</v>
      </c>
      <c r="B15" s="4" t="s">
        <v>12</v>
      </c>
      <c r="C15" s="4" t="s">
        <v>13</v>
      </c>
      <c r="D15" s="4"/>
      <c r="E15" s="5" t="s">
        <v>8</v>
      </c>
      <c r="F15" s="6"/>
      <c r="G15" s="4"/>
    </row>
    <row r="16" spans="1:7" x14ac:dyDescent="0.25">
      <c r="F16" s="2"/>
    </row>
    <row r="18" spans="1:6" s="44" customFormat="1" x14ac:dyDescent="0.25">
      <c r="A18" s="43" t="s">
        <v>494</v>
      </c>
    </row>
    <row r="20" spans="1:6" x14ac:dyDescent="0.25">
      <c r="A20" s="45" t="s">
        <v>40</v>
      </c>
      <c r="B20" s="45" t="s">
        <v>517</v>
      </c>
      <c r="C20" s="45" t="s">
        <v>0</v>
      </c>
      <c r="D20" s="45" t="s">
        <v>495</v>
      </c>
      <c r="E20" s="45" t="s">
        <v>496</v>
      </c>
      <c r="F20" s="45" t="s">
        <v>507</v>
      </c>
    </row>
    <row r="21" spans="1:6" x14ac:dyDescent="0.25">
      <c r="A21" s="4">
        <v>1</v>
      </c>
      <c r="B21" s="47">
        <v>568750</v>
      </c>
      <c r="C21" s="33" t="s">
        <v>497</v>
      </c>
      <c r="D21" s="33" t="s">
        <v>506</v>
      </c>
      <c r="E21" s="33" t="s">
        <v>519</v>
      </c>
      <c r="F21" s="33"/>
    </row>
    <row r="22" spans="1:6" x14ac:dyDescent="0.25">
      <c r="A22" s="4">
        <v>2</v>
      </c>
      <c r="B22" s="47">
        <v>23196</v>
      </c>
      <c r="C22" s="33" t="s">
        <v>498</v>
      </c>
      <c r="D22" s="33" t="s">
        <v>503</v>
      </c>
      <c r="E22" s="33" t="s">
        <v>519</v>
      </c>
      <c r="F22" s="33"/>
    </row>
    <row r="23" spans="1:6" x14ac:dyDescent="0.25">
      <c r="A23" s="4">
        <v>3</v>
      </c>
      <c r="B23" s="47">
        <v>461834</v>
      </c>
      <c r="C23" s="33" t="s">
        <v>499</v>
      </c>
      <c r="D23" s="33" t="s">
        <v>505</v>
      </c>
      <c r="E23" s="33" t="s">
        <v>519</v>
      </c>
      <c r="F23" s="33"/>
    </row>
    <row r="24" spans="1:6" ht="30" x14ac:dyDescent="0.25">
      <c r="A24" s="4">
        <v>4</v>
      </c>
      <c r="B24" s="48" t="s">
        <v>524</v>
      </c>
      <c r="C24" s="33" t="s">
        <v>253</v>
      </c>
      <c r="D24" s="33" t="s">
        <v>522</v>
      </c>
      <c r="E24" s="33" t="s">
        <v>520</v>
      </c>
      <c r="F24" s="33"/>
    </row>
    <row r="25" spans="1:6" x14ac:dyDescent="0.25">
      <c r="A25" s="4">
        <v>5</v>
      </c>
      <c r="B25" s="47">
        <v>6280</v>
      </c>
      <c r="C25" s="33" t="s">
        <v>500</v>
      </c>
      <c r="D25" s="33" t="s">
        <v>635</v>
      </c>
      <c r="E25" s="33" t="s">
        <v>521</v>
      </c>
      <c r="F25" s="33"/>
    </row>
    <row r="26" spans="1:6" x14ac:dyDescent="0.25">
      <c r="A26" s="4">
        <v>6</v>
      </c>
      <c r="B26" s="47">
        <v>6353</v>
      </c>
      <c r="C26" s="33" t="s">
        <v>518</v>
      </c>
      <c r="D26" s="33" t="s">
        <v>264</v>
      </c>
      <c r="E26" s="33" t="s">
        <v>523</v>
      </c>
      <c r="F26" s="33"/>
    </row>
    <row r="27" spans="1:6" x14ac:dyDescent="0.25">
      <c r="A27" s="4">
        <v>7</v>
      </c>
      <c r="B27" s="47">
        <v>4647</v>
      </c>
      <c r="C27" s="33" t="s">
        <v>550</v>
      </c>
      <c r="D27" s="33" t="s">
        <v>636</v>
      </c>
      <c r="E27" s="33" t="s">
        <v>570</v>
      </c>
      <c r="F27" s="33"/>
    </row>
    <row r="28" spans="1:6" x14ac:dyDescent="0.25">
      <c r="A28" s="4">
        <v>8</v>
      </c>
      <c r="B28" s="47">
        <v>307</v>
      </c>
      <c r="C28" s="33" t="s">
        <v>632</v>
      </c>
      <c r="D28" s="33" t="s">
        <v>636</v>
      </c>
      <c r="E28" s="33" t="s">
        <v>421</v>
      </c>
      <c r="F28" s="33"/>
    </row>
    <row r="29" spans="1:6" x14ac:dyDescent="0.25">
      <c r="A29" s="4">
        <v>9</v>
      </c>
      <c r="B29" s="47">
        <v>1241</v>
      </c>
      <c r="C29" s="33" t="s">
        <v>631</v>
      </c>
      <c r="D29" s="33" t="s">
        <v>636</v>
      </c>
      <c r="E29" s="26" t="s">
        <v>659</v>
      </c>
      <c r="F29" s="33"/>
    </row>
    <row r="30" spans="1:6" x14ac:dyDescent="0.25">
      <c r="A30" s="4">
        <v>10</v>
      </c>
      <c r="B30" s="47">
        <v>1002</v>
      </c>
      <c r="C30" s="33" t="s">
        <v>633</v>
      </c>
      <c r="D30" s="33" t="s">
        <v>636</v>
      </c>
      <c r="E30" s="26" t="s">
        <v>685</v>
      </c>
      <c r="F30" s="33"/>
    </row>
    <row r="31" spans="1:6" x14ac:dyDescent="0.25">
      <c r="A31" s="4">
        <v>11</v>
      </c>
      <c r="B31" s="4">
        <v>161</v>
      </c>
      <c r="C31" s="33" t="s">
        <v>634</v>
      </c>
      <c r="D31" s="33" t="s">
        <v>722</v>
      </c>
      <c r="E31" s="26" t="s">
        <v>721</v>
      </c>
      <c r="F31" s="33"/>
    </row>
    <row r="32" spans="1:6" x14ac:dyDescent="0.25">
      <c r="A32" s="4">
        <v>12</v>
      </c>
      <c r="B32" s="4">
        <v>199</v>
      </c>
      <c r="C32" s="33" t="s">
        <v>637</v>
      </c>
      <c r="D32" s="33" t="s">
        <v>771</v>
      </c>
      <c r="E32" s="26" t="s">
        <v>772</v>
      </c>
      <c r="F32" s="33"/>
    </row>
    <row r="33" spans="3:6" x14ac:dyDescent="0.25">
      <c r="C33" s="18"/>
      <c r="D33" s="18"/>
      <c r="E33" s="18"/>
      <c r="F33" s="18"/>
    </row>
    <row r="34" spans="3:6" x14ac:dyDescent="0.25">
      <c r="C34" s="18"/>
      <c r="D34" s="18"/>
      <c r="E34" s="18"/>
      <c r="F34" s="18"/>
    </row>
    <row r="35" spans="3:6" x14ac:dyDescent="0.25">
      <c r="C35" s="18"/>
      <c r="D35" s="18"/>
      <c r="E35" s="18"/>
      <c r="F35" s="18"/>
    </row>
    <row r="36" spans="3:6" x14ac:dyDescent="0.25">
      <c r="C36" s="18"/>
      <c r="D36" s="18"/>
      <c r="E36" s="18"/>
      <c r="F36" s="18"/>
    </row>
    <row r="37" spans="3:6" x14ac:dyDescent="0.25">
      <c r="C37" s="18"/>
      <c r="D37" s="18"/>
      <c r="E37" s="18"/>
      <c r="F37" s="18"/>
    </row>
  </sheetData>
  <hyperlinks>
    <hyperlink ref="E3" r:id="rId1" location="/dataexplorer/bussola/ds_Air_quality1_959" display="https://userportal.smartdatanet.it/userportal/ - /dataexplorer/bussola/ds_Air_quality1_959"/>
    <hyperlink ref="E2" r:id="rId2" location="/dataexplorer/dataset/quies/ds_Quies_212" display="https://userportal.smartdatanet.it/userportal/ - /dataexplorer/dataset/quies/ds_Quies_212"/>
    <hyperlink ref="E13" r:id="rId3"/>
    <hyperlink ref="E14" r:id="rId4"/>
    <hyperlink ref="E4" r:id="rId5" location="/dataexplorer/dataset/limpid/ds_Bike_sharing_913"/>
    <hyperlink ref="E8" r:id="rId6" location="/dataexplorer/dataset/regpie/MedieEGrandi_1206"/>
    <hyperlink ref="E9" r:id="rId7" location="/dataexplorer/dataset/regpie/CentriCommer_1215"/>
    <hyperlink ref="E11" r:id="rId8" location="/dataexplorer/dataset/regpie/StruttureRic_1191"/>
    <hyperlink ref="E12" r:id="rId9" location="/dataexplorer/dataset/regpie/Strutt_san_o_1134"/>
    <hyperlink ref="C2" location="'#1 Quies'!A1" display="Noise measurement"/>
    <hyperlink ref="C3" location="'#2 Bussola'!A1" display="Air Quality measurement"/>
    <hyperlink ref="C4" location="'#3 Limpid'!A1" display="Turin-(Alba-Bra) Bike Sharing"/>
    <hyperlink ref="C5" location="'#4 Resident Population'!A1" display="Resident Population by statistical zones"/>
    <hyperlink ref="C6" location="'#5 School Buildings'!A1" display="Piedmont School buildings registry office"/>
    <hyperlink ref="C7" location="'#6 School Students'!A1" display="Piedmont School Students "/>
    <hyperlink ref="C8" location="'#7 MediumLarge Sales Structure'!A1" display="Piedmont Medium and Large Sales Structures"/>
    <hyperlink ref="C9" location="'#8 Mall'!A1" display="Piedmont Shopping Mall"/>
    <hyperlink ref="C10" location="'#9 Market'!A1" display="Piedmont open air market"/>
    <hyperlink ref="C11" location="'#10 Care center'!A1" display="Piedmont Care Center"/>
    <hyperlink ref="C12" location="'#11 Public Health Center'!A1" display="Piedmont Public Health Center "/>
    <hyperlink ref="C13" location="'#12 Cycleways'!A1" display="Cycleways"/>
  </hyperlinks>
  <pageMargins left="0.7" right="0.7" top="0.75" bottom="0.75" header="0.3" footer="0.3"/>
  <pageSetup paperSize="9" orientation="portrait"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showGridLines="0" workbookViewId="0">
      <selection activeCell="A8" sqref="A8:XFD8"/>
    </sheetView>
  </sheetViews>
  <sheetFormatPr defaultColWidth="27.140625" defaultRowHeight="15" x14ac:dyDescent="0.25"/>
  <cols>
    <col min="1" max="1" width="40.85546875" customWidth="1"/>
    <col min="2" max="2" width="34" customWidth="1"/>
    <col min="3" max="3" width="25.42578125" customWidth="1"/>
    <col min="4" max="4" width="4.140625" bestFit="1" customWidth="1"/>
    <col min="5" max="5" width="10.28515625" bestFit="1" customWidth="1"/>
    <col min="6" max="6" width="87.42578125" customWidth="1"/>
    <col min="7" max="7" width="10.5703125" bestFit="1" customWidth="1"/>
  </cols>
  <sheetData>
    <row r="1" spans="1:6" s="12" customFormat="1" x14ac:dyDescent="0.25">
      <c r="A1" s="20" t="s">
        <v>268</v>
      </c>
    </row>
    <row r="2" spans="1:6" x14ac:dyDescent="0.25">
      <c r="A2" s="19" t="s">
        <v>266</v>
      </c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s="11" customFormat="1" x14ac:dyDescent="0.25">
      <c r="A4" s="21" t="s">
        <v>246</v>
      </c>
    </row>
    <row r="5" spans="1:6" x14ac:dyDescent="0.25">
      <c r="A5" s="1"/>
      <c r="B5" s="1"/>
      <c r="C5" s="1"/>
      <c r="D5" s="1"/>
      <c r="E5" s="1"/>
      <c r="F5" s="1"/>
    </row>
    <row r="6" spans="1:6" x14ac:dyDescent="0.25">
      <c r="A6" s="1">
        <v>1</v>
      </c>
      <c r="B6" s="18" t="s">
        <v>630</v>
      </c>
      <c r="C6" s="1"/>
      <c r="D6" s="1"/>
      <c r="E6" s="1"/>
      <c r="F6" s="1"/>
    </row>
    <row r="7" spans="1:6" x14ac:dyDescent="0.25">
      <c r="A7" s="1"/>
      <c r="B7" s="18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s="11" customFormat="1" x14ac:dyDescent="0.25">
      <c r="A9" s="21" t="s">
        <v>248</v>
      </c>
    </row>
    <row r="11" spans="1:6" x14ac:dyDescent="0.25">
      <c r="A11" s="15" t="s">
        <v>251</v>
      </c>
      <c r="B11" s="15" t="s">
        <v>571</v>
      </c>
      <c r="C11" s="15" t="s">
        <v>267</v>
      </c>
      <c r="D11" s="15" t="s">
        <v>299</v>
      </c>
      <c r="E11" s="15" t="s">
        <v>297</v>
      </c>
      <c r="F11" s="15" t="s">
        <v>310</v>
      </c>
    </row>
    <row r="12" spans="1:6" x14ac:dyDescent="0.25">
      <c r="A12" s="26" t="s">
        <v>96</v>
      </c>
      <c r="B12" s="26"/>
      <c r="C12" s="26" t="s">
        <v>264</v>
      </c>
      <c r="D12" s="26" t="s">
        <v>48</v>
      </c>
      <c r="E12" s="26" t="s">
        <v>52</v>
      </c>
      <c r="F12" s="26" t="s">
        <v>557</v>
      </c>
    </row>
    <row r="13" spans="1:6" x14ac:dyDescent="0.25">
      <c r="A13" s="37" t="s">
        <v>181</v>
      </c>
      <c r="B13" s="37"/>
      <c r="C13" s="37" t="s">
        <v>627</v>
      </c>
      <c r="D13" s="37" t="s">
        <v>48</v>
      </c>
      <c r="E13" s="37" t="s">
        <v>52</v>
      </c>
      <c r="F13" s="37" t="s">
        <v>638</v>
      </c>
    </row>
    <row r="14" spans="1:6" x14ac:dyDescent="0.25">
      <c r="A14" s="37" t="s">
        <v>182</v>
      </c>
      <c r="B14" s="37"/>
      <c r="C14" s="37" t="s">
        <v>628</v>
      </c>
      <c r="D14" s="37" t="s">
        <v>48</v>
      </c>
      <c r="E14" s="37" t="s">
        <v>52</v>
      </c>
      <c r="F14" s="37" t="s">
        <v>639</v>
      </c>
    </row>
    <row r="15" spans="1:6" x14ac:dyDescent="0.25">
      <c r="A15" s="37" t="s">
        <v>183</v>
      </c>
      <c r="B15" s="37"/>
      <c r="C15" s="37" t="s">
        <v>640</v>
      </c>
      <c r="D15" s="37" t="s">
        <v>48</v>
      </c>
      <c r="E15" s="37" t="s">
        <v>52</v>
      </c>
      <c r="F15" s="37" t="s">
        <v>641</v>
      </c>
    </row>
    <row r="16" spans="1:6" x14ac:dyDescent="0.25">
      <c r="A16" s="37" t="s">
        <v>123</v>
      </c>
      <c r="B16" s="37"/>
      <c r="C16" s="37" t="s">
        <v>554</v>
      </c>
      <c r="D16" s="37" t="s">
        <v>48</v>
      </c>
      <c r="E16" s="37" t="s">
        <v>52</v>
      </c>
      <c r="F16" s="37" t="s">
        <v>642</v>
      </c>
    </row>
    <row r="17" spans="1:6" x14ac:dyDescent="0.25">
      <c r="A17" s="37" t="s">
        <v>184</v>
      </c>
      <c r="B17" s="37"/>
      <c r="C17" s="37" t="s">
        <v>643</v>
      </c>
      <c r="D17" s="37" t="s">
        <v>48</v>
      </c>
      <c r="E17" s="37" t="s">
        <v>52</v>
      </c>
      <c r="F17" s="37" t="s">
        <v>644</v>
      </c>
    </row>
    <row r="18" spans="1:6" x14ac:dyDescent="0.25">
      <c r="A18" s="37" t="s">
        <v>185</v>
      </c>
      <c r="B18" s="37" t="s">
        <v>199</v>
      </c>
      <c r="C18" s="37" t="s">
        <v>626</v>
      </c>
      <c r="D18" s="37" t="s">
        <v>48</v>
      </c>
      <c r="E18" s="37" t="s">
        <v>52</v>
      </c>
      <c r="F18" s="37" t="s">
        <v>645</v>
      </c>
    </row>
    <row r="19" spans="1:6" x14ac:dyDescent="0.25">
      <c r="A19" s="37" t="s">
        <v>186</v>
      </c>
      <c r="B19" s="37"/>
      <c r="C19" s="37" t="s">
        <v>629</v>
      </c>
      <c r="D19" s="37" t="s">
        <v>48</v>
      </c>
      <c r="E19" s="37" t="s">
        <v>52</v>
      </c>
      <c r="F19" s="37" t="s">
        <v>646</v>
      </c>
    </row>
    <row r="20" spans="1:6" x14ac:dyDescent="0.25">
      <c r="A20" s="26" t="s">
        <v>187</v>
      </c>
      <c r="B20" s="26" t="s">
        <v>200</v>
      </c>
      <c r="C20" s="26" t="s">
        <v>625</v>
      </c>
      <c r="D20" s="26" t="s">
        <v>48</v>
      </c>
      <c r="E20" s="26" t="s">
        <v>52</v>
      </c>
      <c r="F20" s="26" t="s">
        <v>647</v>
      </c>
    </row>
    <row r="21" spans="1:6" x14ac:dyDescent="0.25">
      <c r="A21" s="26" t="s">
        <v>188</v>
      </c>
      <c r="B21" s="26" t="s">
        <v>201</v>
      </c>
      <c r="C21" s="26" t="s">
        <v>624</v>
      </c>
      <c r="D21" s="26" t="s">
        <v>48</v>
      </c>
      <c r="E21" s="26" t="s">
        <v>52</v>
      </c>
      <c r="F21" s="26" t="s">
        <v>648</v>
      </c>
    </row>
    <row r="22" spans="1:6" x14ac:dyDescent="0.25">
      <c r="A22" s="26" t="s">
        <v>189</v>
      </c>
      <c r="B22" s="26" t="s">
        <v>622</v>
      </c>
      <c r="C22" s="26" t="s">
        <v>623</v>
      </c>
      <c r="D22" s="26" t="s">
        <v>48</v>
      </c>
      <c r="E22" s="26" t="s">
        <v>52</v>
      </c>
      <c r="F22" s="26" t="s">
        <v>649</v>
      </c>
    </row>
    <row r="23" spans="1:6" x14ac:dyDescent="0.25">
      <c r="A23" s="26" t="s">
        <v>190</v>
      </c>
      <c r="B23" s="26" t="s">
        <v>235</v>
      </c>
      <c r="C23" s="26" t="s">
        <v>621</v>
      </c>
      <c r="D23" s="26" t="s">
        <v>48</v>
      </c>
      <c r="E23" s="26" t="s">
        <v>52</v>
      </c>
      <c r="F23" s="26" t="s">
        <v>650</v>
      </c>
    </row>
    <row r="24" spans="1:6" x14ac:dyDescent="0.25">
      <c r="A24" s="37" t="s">
        <v>191</v>
      </c>
      <c r="B24" s="37" t="s">
        <v>241</v>
      </c>
      <c r="C24" s="37" t="s">
        <v>620</v>
      </c>
      <c r="D24" s="37" t="s">
        <v>48</v>
      </c>
      <c r="E24" s="37" t="s">
        <v>52</v>
      </c>
      <c r="F24" s="37" t="s">
        <v>651</v>
      </c>
    </row>
    <row r="25" spans="1:6" x14ac:dyDescent="0.25">
      <c r="A25" s="26" t="s">
        <v>192</v>
      </c>
      <c r="B25" s="26" t="s">
        <v>236</v>
      </c>
      <c r="C25" s="26" t="s">
        <v>619</v>
      </c>
      <c r="D25" s="26" t="s">
        <v>48</v>
      </c>
      <c r="E25" s="26" t="s">
        <v>52</v>
      </c>
      <c r="F25" s="26" t="s">
        <v>652</v>
      </c>
    </row>
    <row r="26" spans="1:6" x14ac:dyDescent="0.25">
      <c r="A26" s="26" t="s">
        <v>193</v>
      </c>
      <c r="B26" s="26" t="s">
        <v>237</v>
      </c>
      <c r="C26" s="26" t="s">
        <v>617</v>
      </c>
      <c r="D26" s="26" t="s">
        <v>48</v>
      </c>
      <c r="E26" s="26" t="s">
        <v>52</v>
      </c>
      <c r="F26" s="26" t="s">
        <v>653</v>
      </c>
    </row>
    <row r="27" spans="1:6" x14ac:dyDescent="0.25">
      <c r="A27" s="26" t="s">
        <v>194</v>
      </c>
      <c r="B27" s="26" t="s">
        <v>238</v>
      </c>
      <c r="C27" s="26" t="s">
        <v>616</v>
      </c>
      <c r="D27" s="26" t="s">
        <v>48</v>
      </c>
      <c r="E27" s="26" t="s">
        <v>52</v>
      </c>
      <c r="F27" s="26" t="s">
        <v>654</v>
      </c>
    </row>
    <row r="28" spans="1:6" x14ac:dyDescent="0.25">
      <c r="A28" s="26" t="s">
        <v>195</v>
      </c>
      <c r="B28" s="26" t="s">
        <v>239</v>
      </c>
      <c r="C28" s="26" t="s">
        <v>615</v>
      </c>
      <c r="D28" s="26" t="s">
        <v>48</v>
      </c>
      <c r="E28" s="26" t="s">
        <v>52</v>
      </c>
      <c r="F28" s="26" t="s">
        <v>655</v>
      </c>
    </row>
    <row r="29" spans="1:6" x14ac:dyDescent="0.25">
      <c r="A29" s="37" t="s">
        <v>196</v>
      </c>
      <c r="B29" s="37" t="s">
        <v>240</v>
      </c>
      <c r="C29" s="37" t="s">
        <v>618</v>
      </c>
      <c r="D29" s="37" t="s">
        <v>48</v>
      </c>
      <c r="E29" s="37" t="s">
        <v>52</v>
      </c>
      <c r="F29" s="37" t="s">
        <v>656</v>
      </c>
    </row>
    <row r="30" spans="1:6" x14ac:dyDescent="0.25">
      <c r="A30" s="37" t="s">
        <v>197</v>
      </c>
      <c r="B30" s="37" t="s">
        <v>242</v>
      </c>
      <c r="C30" s="37" t="s">
        <v>614</v>
      </c>
      <c r="D30" s="37" t="s">
        <v>48</v>
      </c>
      <c r="E30" s="37" t="s">
        <v>52</v>
      </c>
      <c r="F30" s="37" t="s">
        <v>657</v>
      </c>
    </row>
    <row r="31" spans="1:6" x14ac:dyDescent="0.25">
      <c r="A31" s="37" t="s">
        <v>198</v>
      </c>
      <c r="B31" s="37" t="s">
        <v>202</v>
      </c>
      <c r="C31" s="37" t="s">
        <v>461</v>
      </c>
      <c r="D31" s="37" t="s">
        <v>48</v>
      </c>
      <c r="E31" s="37" t="s">
        <v>52</v>
      </c>
      <c r="F31" s="37" t="s">
        <v>658</v>
      </c>
    </row>
    <row r="34" spans="1:3" s="11" customFormat="1" x14ac:dyDescent="0.25">
      <c r="A34" s="11" t="s">
        <v>249</v>
      </c>
    </row>
    <row r="36" spans="1:3" x14ac:dyDescent="0.25">
      <c r="A36" s="15" t="s">
        <v>251</v>
      </c>
      <c r="B36" s="15" t="s">
        <v>252</v>
      </c>
      <c r="C36" s="15" t="s">
        <v>254</v>
      </c>
    </row>
    <row r="37" spans="1:3" x14ac:dyDescent="0.25">
      <c r="A37" s="13"/>
      <c r="B37" s="13"/>
      <c r="C37" s="13"/>
    </row>
  </sheetData>
  <hyperlinks>
    <hyperlink ref="A2" location="Datasets!A1" display="Go back to overview dataset pag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showGridLines="0" workbookViewId="0">
      <selection activeCell="A7" sqref="A7:B7"/>
    </sheetView>
  </sheetViews>
  <sheetFormatPr defaultRowHeight="15" x14ac:dyDescent="0.25"/>
  <cols>
    <col min="1" max="1" width="16" bestFit="1" customWidth="1"/>
    <col min="2" max="2" width="26.5703125" customWidth="1"/>
    <col min="3" max="3" width="23.5703125" customWidth="1"/>
    <col min="4" max="4" width="22.85546875" customWidth="1"/>
    <col min="5" max="5" width="10.28515625" bestFit="1" customWidth="1"/>
    <col min="6" max="6" width="49.140625" customWidth="1"/>
    <col min="7" max="7" width="10.5703125" bestFit="1" customWidth="1"/>
    <col min="8" max="8" width="20.5703125" bestFit="1" customWidth="1"/>
  </cols>
  <sheetData>
    <row r="1" spans="1:6" s="12" customFormat="1" x14ac:dyDescent="0.25">
      <c r="A1" s="20" t="s">
        <v>29</v>
      </c>
    </row>
    <row r="2" spans="1:6" x14ac:dyDescent="0.25">
      <c r="A2" s="19" t="s">
        <v>266</v>
      </c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s="11" customFormat="1" x14ac:dyDescent="0.25">
      <c r="A4" s="21" t="s">
        <v>246</v>
      </c>
    </row>
    <row r="5" spans="1:6" x14ac:dyDescent="0.25">
      <c r="A5" s="1"/>
      <c r="B5" s="1"/>
      <c r="C5" s="1"/>
      <c r="D5" s="1"/>
      <c r="E5" s="1"/>
      <c r="F5" s="1"/>
    </row>
    <row r="6" spans="1:6" x14ac:dyDescent="0.25">
      <c r="A6" s="1">
        <v>1</v>
      </c>
      <c r="B6" s="18" t="s">
        <v>668</v>
      </c>
      <c r="C6" s="1"/>
      <c r="D6" s="1"/>
      <c r="E6" s="1"/>
      <c r="F6" s="1"/>
    </row>
    <row r="7" spans="1:6" x14ac:dyDescent="0.25">
      <c r="A7" s="32">
        <v>2</v>
      </c>
      <c r="B7" s="28" t="s">
        <v>535</v>
      </c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s="11" customFormat="1" x14ac:dyDescent="0.25">
      <c r="A9" s="21" t="s">
        <v>248</v>
      </c>
    </row>
    <row r="11" spans="1:6" x14ac:dyDescent="0.25">
      <c r="A11" s="15" t="s">
        <v>251</v>
      </c>
      <c r="B11" s="15" t="s">
        <v>571</v>
      </c>
      <c r="C11" s="15" t="s">
        <v>267</v>
      </c>
      <c r="D11" s="15" t="s">
        <v>299</v>
      </c>
      <c r="E11" s="15" t="s">
        <v>297</v>
      </c>
      <c r="F11" s="15" t="s">
        <v>310</v>
      </c>
    </row>
    <row r="12" spans="1:6" x14ac:dyDescent="0.25">
      <c r="A12" s="38" t="s">
        <v>572</v>
      </c>
      <c r="B12" s="38"/>
      <c r="C12" s="38" t="s">
        <v>264</v>
      </c>
      <c r="D12" s="37" t="s">
        <v>48</v>
      </c>
      <c r="E12" s="37" t="s">
        <v>52</v>
      </c>
      <c r="F12" s="37" t="s">
        <v>557</v>
      </c>
    </row>
    <row r="13" spans="1:6" x14ac:dyDescent="0.25">
      <c r="A13" s="38" t="s">
        <v>660</v>
      </c>
      <c r="B13" s="38" t="s">
        <v>203</v>
      </c>
      <c r="C13" s="38" t="s">
        <v>670</v>
      </c>
      <c r="D13" s="37" t="s">
        <v>48</v>
      </c>
      <c r="E13" s="37" t="s">
        <v>52</v>
      </c>
      <c r="F13" s="37" t="s">
        <v>669</v>
      </c>
    </row>
    <row r="14" spans="1:6" x14ac:dyDescent="0.25">
      <c r="A14" s="38" t="s">
        <v>661</v>
      </c>
      <c r="B14" s="38"/>
      <c r="C14" s="38" t="s">
        <v>671</v>
      </c>
      <c r="D14" s="37" t="s">
        <v>48</v>
      </c>
      <c r="E14" s="37" t="s">
        <v>52</v>
      </c>
      <c r="F14" s="37" t="s">
        <v>672</v>
      </c>
    </row>
    <row r="15" spans="1:6" x14ac:dyDescent="0.25">
      <c r="A15" s="38" t="s">
        <v>662</v>
      </c>
      <c r="B15" s="38"/>
      <c r="C15" s="38" t="s">
        <v>682</v>
      </c>
      <c r="D15" s="37" t="s">
        <v>48</v>
      </c>
      <c r="E15" s="37" t="s">
        <v>52</v>
      </c>
      <c r="F15" s="37" t="s">
        <v>673</v>
      </c>
    </row>
    <row r="16" spans="1:6" x14ac:dyDescent="0.25">
      <c r="A16" s="38" t="s">
        <v>663</v>
      </c>
      <c r="B16" s="38"/>
      <c r="C16" s="38" t="s">
        <v>681</v>
      </c>
      <c r="D16" s="37" t="s">
        <v>48</v>
      </c>
      <c r="E16" s="37" t="s">
        <v>52</v>
      </c>
      <c r="F16" s="37" t="s">
        <v>674</v>
      </c>
    </row>
    <row r="17" spans="1:6" x14ac:dyDescent="0.25">
      <c r="A17" s="27" t="s">
        <v>664</v>
      </c>
      <c r="B17" s="27"/>
      <c r="C17" s="27" t="s">
        <v>683</v>
      </c>
      <c r="D17" s="26" t="s">
        <v>48</v>
      </c>
      <c r="E17" s="26" t="s">
        <v>52</v>
      </c>
      <c r="F17" s="26" t="s">
        <v>675</v>
      </c>
    </row>
    <row r="18" spans="1:6" x14ac:dyDescent="0.25">
      <c r="A18" s="27" t="s">
        <v>665</v>
      </c>
      <c r="B18" s="27"/>
      <c r="C18" s="27" t="s">
        <v>684</v>
      </c>
      <c r="D18" s="26" t="s">
        <v>48</v>
      </c>
      <c r="E18" s="26" t="s">
        <v>52</v>
      </c>
      <c r="F18" s="26" t="s">
        <v>676</v>
      </c>
    </row>
    <row r="19" spans="1:6" x14ac:dyDescent="0.25">
      <c r="A19" s="27" t="s">
        <v>666</v>
      </c>
      <c r="B19" s="27"/>
      <c r="C19" s="27" t="s">
        <v>677</v>
      </c>
      <c r="D19" s="26" t="s">
        <v>48</v>
      </c>
      <c r="E19" s="26" t="s">
        <v>52</v>
      </c>
      <c r="F19" s="26" t="s">
        <v>679</v>
      </c>
    </row>
    <row r="20" spans="1:6" x14ac:dyDescent="0.25">
      <c r="A20" s="27" t="s">
        <v>667</v>
      </c>
      <c r="B20" s="27"/>
      <c r="C20" s="27" t="s">
        <v>678</v>
      </c>
      <c r="D20" s="26" t="s">
        <v>48</v>
      </c>
      <c r="E20" s="26" t="s">
        <v>52</v>
      </c>
      <c r="F20" s="26" t="s">
        <v>680</v>
      </c>
    </row>
    <row r="23" spans="1:6" s="11" customFormat="1" x14ac:dyDescent="0.25">
      <c r="A23" s="11" t="s">
        <v>249</v>
      </c>
    </row>
    <row r="25" spans="1:6" x14ac:dyDescent="0.25">
      <c r="A25" s="15" t="s">
        <v>251</v>
      </c>
      <c r="B25" s="15" t="s">
        <v>252</v>
      </c>
      <c r="C25" s="15" t="s">
        <v>254</v>
      </c>
    </row>
    <row r="26" spans="1:6" x14ac:dyDescent="0.25">
      <c r="A26" s="13"/>
      <c r="B26" s="13"/>
      <c r="C26" s="13"/>
    </row>
  </sheetData>
  <hyperlinks>
    <hyperlink ref="A2" location="Datasets!A1" display="Go back to overview dataset page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showGridLines="0" workbookViewId="0">
      <selection activeCell="A7" sqref="A7:B7"/>
    </sheetView>
  </sheetViews>
  <sheetFormatPr defaultColWidth="28" defaultRowHeight="15" x14ac:dyDescent="0.25"/>
  <cols>
    <col min="4" max="4" width="10.28515625" bestFit="1" customWidth="1"/>
    <col min="5" max="5" width="38" customWidth="1"/>
    <col min="6" max="6" width="10.5703125" bestFit="1" customWidth="1"/>
  </cols>
  <sheetData>
    <row r="1" spans="1:6" s="12" customFormat="1" x14ac:dyDescent="0.25">
      <c r="A1" s="20" t="s">
        <v>32</v>
      </c>
    </row>
    <row r="2" spans="1:6" x14ac:dyDescent="0.25">
      <c r="A2" s="19" t="s">
        <v>266</v>
      </c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s="11" customFormat="1" x14ac:dyDescent="0.25">
      <c r="A4" s="21" t="s">
        <v>246</v>
      </c>
    </row>
    <row r="5" spans="1:6" x14ac:dyDescent="0.25">
      <c r="A5" s="1"/>
      <c r="B5" s="1"/>
      <c r="C5" s="1"/>
      <c r="D5" s="1"/>
      <c r="E5" s="1"/>
      <c r="F5" s="1"/>
    </row>
    <row r="6" spans="1:6" x14ac:dyDescent="0.25">
      <c r="A6" s="1">
        <v>1</v>
      </c>
      <c r="B6" s="18" t="s">
        <v>700</v>
      </c>
      <c r="C6" s="1"/>
      <c r="D6" s="1"/>
      <c r="E6" s="1"/>
      <c r="F6" s="1"/>
    </row>
    <row r="7" spans="1:6" x14ac:dyDescent="0.25">
      <c r="A7" s="32">
        <v>2</v>
      </c>
      <c r="B7" s="28" t="s">
        <v>535</v>
      </c>
      <c r="C7" s="1"/>
      <c r="D7" s="1"/>
      <c r="E7" s="1"/>
      <c r="F7" s="1"/>
    </row>
    <row r="8" spans="1:6" x14ac:dyDescent="0.25">
      <c r="A8" s="32"/>
      <c r="B8" s="28"/>
      <c r="C8" s="1"/>
      <c r="D8" s="1"/>
      <c r="E8" s="1"/>
      <c r="F8" s="1"/>
    </row>
    <row r="9" spans="1:6" s="11" customFormat="1" x14ac:dyDescent="0.25">
      <c r="A9" s="21" t="s">
        <v>248</v>
      </c>
    </row>
    <row r="11" spans="1:6" x14ac:dyDescent="0.25">
      <c r="A11" s="15" t="s">
        <v>251</v>
      </c>
      <c r="B11" s="15" t="s">
        <v>267</v>
      </c>
      <c r="C11" s="15" t="s">
        <v>299</v>
      </c>
      <c r="D11" s="15" t="s">
        <v>297</v>
      </c>
      <c r="E11" s="15" t="s">
        <v>310</v>
      </c>
    </row>
    <row r="12" spans="1:6" x14ac:dyDescent="0.25">
      <c r="A12" s="27" t="s">
        <v>687</v>
      </c>
      <c r="B12" s="27" t="s">
        <v>708</v>
      </c>
      <c r="C12" s="27" t="s">
        <v>225</v>
      </c>
      <c r="D12" s="26" t="s">
        <v>52</v>
      </c>
      <c r="E12" s="27" t="s">
        <v>706</v>
      </c>
    </row>
    <row r="13" spans="1:6" x14ac:dyDescent="0.25">
      <c r="A13" s="27" t="s">
        <v>688</v>
      </c>
      <c r="B13" s="27" t="s">
        <v>702</v>
      </c>
      <c r="C13" s="27" t="s">
        <v>48</v>
      </c>
      <c r="D13" s="26" t="s">
        <v>52</v>
      </c>
      <c r="E13" s="27" t="s">
        <v>707</v>
      </c>
    </row>
    <row r="14" spans="1:6" x14ac:dyDescent="0.25">
      <c r="A14" s="27" t="s">
        <v>689</v>
      </c>
      <c r="B14" s="27" t="s">
        <v>725</v>
      </c>
      <c r="C14" s="27" t="s">
        <v>48</v>
      </c>
      <c r="D14" s="26" t="s">
        <v>52</v>
      </c>
      <c r="E14" s="27" t="s">
        <v>706</v>
      </c>
    </row>
    <row r="15" spans="1:6" x14ac:dyDescent="0.25">
      <c r="A15" s="27" t="s">
        <v>690</v>
      </c>
      <c r="B15" s="27" t="s">
        <v>260</v>
      </c>
      <c r="C15" s="27" t="s">
        <v>48</v>
      </c>
      <c r="D15" s="26" t="s">
        <v>52</v>
      </c>
      <c r="E15" s="27" t="s">
        <v>709</v>
      </c>
    </row>
    <row r="16" spans="1:6" x14ac:dyDescent="0.25">
      <c r="A16" s="27" t="s">
        <v>691</v>
      </c>
      <c r="B16" s="27" t="s">
        <v>701</v>
      </c>
      <c r="C16" s="27" t="s">
        <v>48</v>
      </c>
      <c r="D16" s="26" t="s">
        <v>52</v>
      </c>
      <c r="E16" s="27" t="s">
        <v>710</v>
      </c>
    </row>
    <row r="17" spans="1:5" x14ac:dyDescent="0.25">
      <c r="A17" s="27" t="s">
        <v>692</v>
      </c>
      <c r="B17" s="27" t="s">
        <v>712</v>
      </c>
      <c r="C17" s="27" t="s">
        <v>48</v>
      </c>
      <c r="D17" s="26" t="s">
        <v>52</v>
      </c>
      <c r="E17" s="27" t="s">
        <v>711</v>
      </c>
    </row>
    <row r="18" spans="1:5" x14ac:dyDescent="0.25">
      <c r="A18" s="27" t="s">
        <v>541</v>
      </c>
      <c r="B18" s="27" t="s">
        <v>421</v>
      </c>
      <c r="C18" s="27" t="s">
        <v>48</v>
      </c>
      <c r="D18" s="26" t="s">
        <v>52</v>
      </c>
      <c r="E18" s="27"/>
    </row>
    <row r="19" spans="1:5" x14ac:dyDescent="0.25">
      <c r="A19" s="27" t="s">
        <v>451</v>
      </c>
      <c r="B19" s="27" t="s">
        <v>469</v>
      </c>
      <c r="C19" s="27" t="s">
        <v>48</v>
      </c>
      <c r="D19" s="26" t="s">
        <v>52</v>
      </c>
      <c r="E19" s="27" t="s">
        <v>713</v>
      </c>
    </row>
    <row r="20" spans="1:5" x14ac:dyDescent="0.25">
      <c r="A20" s="27" t="s">
        <v>693</v>
      </c>
      <c r="B20" s="27" t="s">
        <v>714</v>
      </c>
      <c r="C20" s="27" t="s">
        <v>48</v>
      </c>
      <c r="D20" s="26" t="s">
        <v>52</v>
      </c>
      <c r="E20" s="27" t="s">
        <v>715</v>
      </c>
    </row>
    <row r="21" spans="1:5" x14ac:dyDescent="0.25">
      <c r="A21" s="27" t="s">
        <v>694</v>
      </c>
      <c r="B21" s="27" t="s">
        <v>703</v>
      </c>
      <c r="C21" s="27" t="s">
        <v>48</v>
      </c>
      <c r="D21" s="26" t="s">
        <v>52</v>
      </c>
      <c r="E21" s="27"/>
    </row>
    <row r="22" spans="1:5" x14ac:dyDescent="0.25">
      <c r="A22" s="27" t="s">
        <v>695</v>
      </c>
      <c r="B22" s="27" t="s">
        <v>704</v>
      </c>
      <c r="C22" s="27" t="s">
        <v>48</v>
      </c>
      <c r="D22" s="26" t="s">
        <v>52</v>
      </c>
      <c r="E22" s="27"/>
    </row>
    <row r="23" spans="1:5" x14ac:dyDescent="0.25">
      <c r="A23" s="27" t="s">
        <v>696</v>
      </c>
      <c r="B23" s="27" t="s">
        <v>716</v>
      </c>
      <c r="C23" s="27" t="s">
        <v>48</v>
      </c>
      <c r="D23" s="26" t="s">
        <v>52</v>
      </c>
      <c r="E23" s="27" t="s">
        <v>717</v>
      </c>
    </row>
    <row r="24" spans="1:5" x14ac:dyDescent="0.25">
      <c r="A24" s="27" t="s">
        <v>697</v>
      </c>
      <c r="B24" s="27" t="s">
        <v>724</v>
      </c>
      <c r="C24" s="27" t="s">
        <v>48</v>
      </c>
      <c r="D24" s="26" t="s">
        <v>52</v>
      </c>
      <c r="E24" s="27" t="s">
        <v>718</v>
      </c>
    </row>
    <row r="25" spans="1:5" x14ac:dyDescent="0.25">
      <c r="A25" s="27" t="s">
        <v>698</v>
      </c>
      <c r="B25" s="27" t="s">
        <v>705</v>
      </c>
      <c r="C25" s="27" t="s">
        <v>48</v>
      </c>
      <c r="D25" s="26" t="s">
        <v>52</v>
      </c>
      <c r="E25" s="27" t="s">
        <v>719</v>
      </c>
    </row>
    <row r="26" spans="1:5" x14ac:dyDescent="0.25">
      <c r="A26" s="27" t="s">
        <v>699</v>
      </c>
      <c r="B26" s="27" t="s">
        <v>723</v>
      </c>
      <c r="C26" s="27" t="s">
        <v>48</v>
      </c>
      <c r="D26" s="26" t="s">
        <v>52</v>
      </c>
      <c r="E26" s="27" t="s">
        <v>720</v>
      </c>
    </row>
    <row r="29" spans="1:5" s="11" customFormat="1" x14ac:dyDescent="0.25">
      <c r="A29" s="11" t="s">
        <v>249</v>
      </c>
    </row>
    <row r="31" spans="1:5" x14ac:dyDescent="0.25">
      <c r="A31" s="15" t="s">
        <v>251</v>
      </c>
      <c r="B31" s="15" t="s">
        <v>252</v>
      </c>
      <c r="C31" s="15" t="s">
        <v>254</v>
      </c>
    </row>
    <row r="32" spans="1:5" x14ac:dyDescent="0.25">
      <c r="A32" s="13"/>
      <c r="B32" s="13"/>
      <c r="C32" s="13"/>
    </row>
  </sheetData>
  <hyperlinks>
    <hyperlink ref="A2" location="Datasets!A1" display="Go back to overview dataset pag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showGridLines="0" topLeftCell="A8" workbookViewId="0">
      <selection activeCell="C35" sqref="C35"/>
    </sheetView>
  </sheetViews>
  <sheetFormatPr defaultRowHeight="15" x14ac:dyDescent="0.25"/>
  <cols>
    <col min="1" max="1" width="14.5703125" customWidth="1"/>
    <col min="2" max="2" width="18" customWidth="1"/>
    <col min="3" max="3" width="47.5703125" customWidth="1"/>
    <col min="4" max="4" width="14.42578125" customWidth="1"/>
  </cols>
  <sheetData>
    <row r="1" spans="1:6" s="50" customFormat="1" x14ac:dyDescent="0.25">
      <c r="A1" s="49" t="s">
        <v>35</v>
      </c>
    </row>
    <row r="2" spans="1:6" x14ac:dyDescent="0.25">
      <c r="A2" s="19" t="s">
        <v>266</v>
      </c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s="11" customFormat="1" x14ac:dyDescent="0.25">
      <c r="A4" s="21" t="s">
        <v>246</v>
      </c>
    </row>
    <row r="5" spans="1:6" x14ac:dyDescent="0.25">
      <c r="A5" s="1"/>
      <c r="B5" s="1"/>
      <c r="C5" s="1"/>
      <c r="D5" s="1"/>
      <c r="E5" s="1"/>
      <c r="F5" s="1"/>
    </row>
    <row r="6" spans="1:6" x14ac:dyDescent="0.25">
      <c r="A6" s="1">
        <v>1</v>
      </c>
      <c r="B6" s="18" t="s">
        <v>749</v>
      </c>
      <c r="C6" s="1"/>
      <c r="D6" s="1"/>
      <c r="E6" s="1"/>
      <c r="F6" s="1"/>
    </row>
    <row r="7" spans="1:6" x14ac:dyDescent="0.25">
      <c r="A7" s="32">
        <v>2</v>
      </c>
      <c r="B7" s="28" t="s">
        <v>535</v>
      </c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s="11" customFormat="1" x14ac:dyDescent="0.25">
      <c r="A9" s="21" t="s">
        <v>248</v>
      </c>
    </row>
    <row r="11" spans="1:6" x14ac:dyDescent="0.25">
      <c r="A11" s="15" t="s">
        <v>251</v>
      </c>
      <c r="B11" s="15" t="s">
        <v>267</v>
      </c>
      <c r="C11" s="15" t="s">
        <v>310</v>
      </c>
    </row>
    <row r="12" spans="1:6" x14ac:dyDescent="0.25">
      <c r="A12" s="26" t="s">
        <v>726</v>
      </c>
      <c r="B12" s="26"/>
      <c r="C12" s="26"/>
    </row>
    <row r="13" spans="1:6" x14ac:dyDescent="0.25">
      <c r="A13" s="26" t="s">
        <v>727</v>
      </c>
      <c r="B13" s="26" t="s">
        <v>750</v>
      </c>
      <c r="C13" s="26" t="s">
        <v>751</v>
      </c>
    </row>
    <row r="14" spans="1:6" x14ac:dyDescent="0.25">
      <c r="A14" s="26" t="s">
        <v>728</v>
      </c>
      <c r="B14" s="26"/>
      <c r="C14" s="26" t="s">
        <v>752</v>
      </c>
    </row>
    <row r="15" spans="1:6" x14ac:dyDescent="0.25">
      <c r="A15" s="26" t="s">
        <v>729</v>
      </c>
      <c r="B15" s="26"/>
      <c r="C15" s="56" t="s">
        <v>753</v>
      </c>
    </row>
    <row r="16" spans="1:6" x14ac:dyDescent="0.25">
      <c r="A16" s="26" t="s">
        <v>730</v>
      </c>
      <c r="B16" s="26"/>
      <c r="C16" s="26" t="s">
        <v>311</v>
      </c>
    </row>
    <row r="17" spans="1:3" x14ac:dyDescent="0.25">
      <c r="A17" s="26" t="s">
        <v>731</v>
      </c>
      <c r="B17" s="26"/>
      <c r="C17" s="26" t="s">
        <v>754</v>
      </c>
    </row>
    <row r="18" spans="1:3" x14ac:dyDescent="0.25">
      <c r="A18" s="26" t="s">
        <v>732</v>
      </c>
      <c r="B18" s="26"/>
      <c r="C18" s="26" t="s">
        <v>311</v>
      </c>
    </row>
    <row r="19" spans="1:3" x14ac:dyDescent="0.25">
      <c r="A19" s="26" t="s">
        <v>733</v>
      </c>
      <c r="B19" s="26"/>
      <c r="C19" s="26" t="s">
        <v>755</v>
      </c>
    </row>
    <row r="20" spans="1:3" x14ac:dyDescent="0.25">
      <c r="A20" s="26" t="s">
        <v>734</v>
      </c>
      <c r="B20" s="26" t="s">
        <v>758</v>
      </c>
      <c r="C20" s="26" t="s">
        <v>756</v>
      </c>
    </row>
    <row r="21" spans="1:3" x14ac:dyDescent="0.25">
      <c r="A21" s="26" t="s">
        <v>735</v>
      </c>
      <c r="B21" s="26" t="s">
        <v>759</v>
      </c>
      <c r="C21" s="26" t="s">
        <v>757</v>
      </c>
    </row>
    <row r="22" spans="1:3" x14ac:dyDescent="0.25">
      <c r="A22" s="26" t="s">
        <v>736</v>
      </c>
      <c r="B22" s="26" t="s">
        <v>760</v>
      </c>
      <c r="C22" s="26" t="s">
        <v>761</v>
      </c>
    </row>
    <row r="23" spans="1:3" x14ac:dyDescent="0.25">
      <c r="A23" s="26" t="s">
        <v>737</v>
      </c>
      <c r="B23" s="26"/>
      <c r="C23" s="26" t="s">
        <v>762</v>
      </c>
    </row>
    <row r="24" spans="1:3" x14ac:dyDescent="0.25">
      <c r="A24" s="26" t="s">
        <v>738</v>
      </c>
      <c r="B24" s="26"/>
      <c r="C24" s="26" t="s">
        <v>763</v>
      </c>
    </row>
    <row r="25" spans="1:3" x14ac:dyDescent="0.25">
      <c r="A25" s="26" t="s">
        <v>739</v>
      </c>
      <c r="B25" s="26"/>
      <c r="C25" s="26" t="s">
        <v>764</v>
      </c>
    </row>
    <row r="26" spans="1:3" x14ac:dyDescent="0.25">
      <c r="A26" s="26" t="s">
        <v>740</v>
      </c>
      <c r="B26" s="26"/>
      <c r="C26" s="26" t="s">
        <v>765</v>
      </c>
    </row>
    <row r="27" spans="1:3" x14ac:dyDescent="0.25">
      <c r="A27" s="26" t="s">
        <v>741</v>
      </c>
      <c r="B27" s="27"/>
      <c r="C27" s="27" t="s">
        <v>766</v>
      </c>
    </row>
    <row r="28" spans="1:3" x14ac:dyDescent="0.25">
      <c r="A28" s="26" t="s">
        <v>742</v>
      </c>
      <c r="B28" s="27"/>
      <c r="C28" s="27" t="s">
        <v>767</v>
      </c>
    </row>
    <row r="29" spans="1:3" x14ac:dyDescent="0.25">
      <c r="A29" s="26" t="s">
        <v>743</v>
      </c>
      <c r="B29" s="27"/>
      <c r="C29" s="27" t="s">
        <v>311</v>
      </c>
    </row>
    <row r="30" spans="1:3" x14ac:dyDescent="0.25">
      <c r="A30" s="26" t="s">
        <v>744</v>
      </c>
      <c r="B30" s="27"/>
      <c r="C30" s="27" t="s">
        <v>768</v>
      </c>
    </row>
    <row r="31" spans="1:3" x14ac:dyDescent="0.25">
      <c r="A31" s="26" t="s">
        <v>745</v>
      </c>
      <c r="B31" s="27"/>
      <c r="C31" s="27" t="s">
        <v>769</v>
      </c>
    </row>
    <row r="32" spans="1:3" x14ac:dyDescent="0.25">
      <c r="A32" s="26" t="s">
        <v>746</v>
      </c>
      <c r="B32" s="27"/>
      <c r="C32" s="27" t="s">
        <v>770</v>
      </c>
    </row>
    <row r="33" spans="1:3" x14ac:dyDescent="0.25">
      <c r="A33" s="26" t="s">
        <v>747</v>
      </c>
      <c r="B33" s="27"/>
      <c r="C33" s="27" t="s">
        <v>311</v>
      </c>
    </row>
    <row r="34" spans="1:3" x14ac:dyDescent="0.25">
      <c r="A34" s="26" t="s">
        <v>748</v>
      </c>
      <c r="B34" s="27"/>
      <c r="C34" s="27" t="s">
        <v>761</v>
      </c>
    </row>
    <row r="37" spans="1:3" s="11" customFormat="1" x14ac:dyDescent="0.25">
      <c r="A37" s="11" t="s">
        <v>249</v>
      </c>
    </row>
    <row r="39" spans="1:3" x14ac:dyDescent="0.25">
      <c r="A39" s="15" t="s">
        <v>251</v>
      </c>
      <c r="B39" s="15" t="s">
        <v>252</v>
      </c>
      <c r="C39" s="15" t="s">
        <v>254</v>
      </c>
    </row>
    <row r="40" spans="1:3" x14ac:dyDescent="0.25">
      <c r="A40" s="13"/>
      <c r="B40" s="13"/>
      <c r="C40" s="13"/>
    </row>
  </sheetData>
  <hyperlinks>
    <hyperlink ref="A2" location="Datasets!A1" display="Go back to overview dataset pag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showGridLines="0" workbookViewId="0">
      <selection activeCell="B8" sqref="B8"/>
    </sheetView>
  </sheetViews>
  <sheetFormatPr defaultRowHeight="15" x14ac:dyDescent="0.25"/>
  <cols>
    <col min="1" max="1" width="24.5703125" style="1" customWidth="1"/>
    <col min="2" max="2" width="24.5703125" style="1" bestFit="1" customWidth="1"/>
    <col min="3" max="3" width="13.140625" style="1" customWidth="1"/>
    <col min="4" max="4" width="17.42578125" style="1" customWidth="1"/>
    <col min="5" max="5" width="4.140625" style="18" bestFit="1" customWidth="1"/>
    <col min="6" max="6" width="44.7109375" style="1" bestFit="1" customWidth="1"/>
  </cols>
  <sheetData>
    <row r="1" spans="1:6" s="12" customFormat="1" x14ac:dyDescent="0.25">
      <c r="A1" s="17" t="s">
        <v>41</v>
      </c>
      <c r="B1" s="16"/>
      <c r="C1" s="16"/>
      <c r="D1" s="16"/>
      <c r="E1" s="17"/>
      <c r="F1" s="16"/>
    </row>
    <row r="2" spans="1:6" x14ac:dyDescent="0.25">
      <c r="A2" s="19" t="s">
        <v>266</v>
      </c>
    </row>
    <row r="4" spans="1:6" s="11" customFormat="1" x14ac:dyDescent="0.25">
      <c r="A4" s="11" t="s">
        <v>246</v>
      </c>
      <c r="E4" s="24"/>
    </row>
    <row r="6" spans="1:6" x14ac:dyDescent="0.25">
      <c r="A6" s="1">
        <v>1</v>
      </c>
      <c r="B6" s="18" t="s">
        <v>377</v>
      </c>
    </row>
    <row r="7" spans="1:6" x14ac:dyDescent="0.25">
      <c r="A7" s="1">
        <v>2</v>
      </c>
      <c r="B7" s="18" t="s">
        <v>533</v>
      </c>
    </row>
    <row r="8" spans="1:6" x14ac:dyDescent="0.25">
      <c r="A8" s="1">
        <v>3</v>
      </c>
      <c r="B8" s="18" t="s">
        <v>534</v>
      </c>
    </row>
    <row r="10" spans="1:6" s="11" customFormat="1" x14ac:dyDescent="0.25">
      <c r="A10" s="11" t="s">
        <v>248</v>
      </c>
      <c r="E10" s="24"/>
    </row>
    <row r="12" spans="1:6" x14ac:dyDescent="0.25">
      <c r="A12" s="15" t="s">
        <v>45</v>
      </c>
      <c r="B12" s="25" t="s">
        <v>267</v>
      </c>
      <c r="C12" s="25" t="s">
        <v>297</v>
      </c>
      <c r="D12" s="25" t="s">
        <v>298</v>
      </c>
      <c r="E12" s="25" t="s">
        <v>299</v>
      </c>
      <c r="F12" s="15" t="s">
        <v>310</v>
      </c>
    </row>
    <row r="13" spans="1:6" x14ac:dyDescent="0.25">
      <c r="A13" s="40" t="s">
        <v>296</v>
      </c>
      <c r="B13" s="38" t="s">
        <v>296</v>
      </c>
      <c r="C13" s="41"/>
      <c r="D13" s="41"/>
      <c r="E13" s="41"/>
      <c r="F13" s="41" t="s">
        <v>379</v>
      </c>
    </row>
    <row r="14" spans="1:6" x14ac:dyDescent="0.25">
      <c r="A14" s="40" t="s">
        <v>63</v>
      </c>
      <c r="B14" s="37" t="s">
        <v>356</v>
      </c>
      <c r="C14" s="37" t="s">
        <v>60</v>
      </c>
      <c r="D14" s="42" t="s">
        <v>47</v>
      </c>
      <c r="E14" s="42" t="s">
        <v>48</v>
      </c>
      <c r="F14" s="41"/>
    </row>
    <row r="15" spans="1:6" x14ac:dyDescent="0.25">
      <c r="A15" s="40" t="s">
        <v>64</v>
      </c>
      <c r="B15" s="37" t="s">
        <v>357</v>
      </c>
      <c r="C15" s="37" t="s">
        <v>60</v>
      </c>
      <c r="D15" s="42" t="s">
        <v>47</v>
      </c>
      <c r="E15" s="42" t="s">
        <v>48</v>
      </c>
      <c r="F15" s="41"/>
    </row>
    <row r="16" spans="1:6" x14ac:dyDescent="0.25">
      <c r="A16" s="40" t="s">
        <v>65</v>
      </c>
      <c r="B16" s="37" t="s">
        <v>358</v>
      </c>
      <c r="C16" s="37" t="s">
        <v>60</v>
      </c>
      <c r="D16" s="42" t="s">
        <v>47</v>
      </c>
      <c r="E16" s="42" t="s">
        <v>48</v>
      </c>
      <c r="F16" s="41"/>
    </row>
    <row r="17" spans="1:6" x14ac:dyDescent="0.25">
      <c r="A17" s="40" t="s">
        <v>66</v>
      </c>
      <c r="B17" s="37" t="s">
        <v>66</v>
      </c>
      <c r="C17" s="37" t="s">
        <v>52</v>
      </c>
      <c r="D17" s="42" t="s">
        <v>47</v>
      </c>
      <c r="E17" s="42" t="s">
        <v>48</v>
      </c>
      <c r="F17" s="41" t="s">
        <v>380</v>
      </c>
    </row>
    <row r="18" spans="1:6" x14ac:dyDescent="0.25">
      <c r="A18" s="40" t="s">
        <v>67</v>
      </c>
      <c r="B18" s="37" t="s">
        <v>371</v>
      </c>
      <c r="C18" s="37" t="s">
        <v>52</v>
      </c>
      <c r="D18" s="42" t="s">
        <v>47</v>
      </c>
      <c r="E18" s="42" t="s">
        <v>48</v>
      </c>
      <c r="F18" s="41" t="s">
        <v>381</v>
      </c>
    </row>
    <row r="19" spans="1:6" x14ac:dyDescent="0.25">
      <c r="A19" s="40" t="s">
        <v>61</v>
      </c>
      <c r="B19" s="37" t="s">
        <v>68</v>
      </c>
      <c r="C19" s="37" t="s">
        <v>68</v>
      </c>
      <c r="D19" s="42" t="s">
        <v>47</v>
      </c>
      <c r="E19" s="42" t="s">
        <v>48</v>
      </c>
      <c r="F19" s="41"/>
    </row>
    <row r="20" spans="1:6" x14ac:dyDescent="0.25">
      <c r="A20" s="40" t="s">
        <v>58</v>
      </c>
      <c r="B20" s="37" t="s">
        <v>69</v>
      </c>
      <c r="C20" s="37" t="s">
        <v>69</v>
      </c>
      <c r="D20" s="42" t="s">
        <v>47</v>
      </c>
      <c r="E20" s="42" t="s">
        <v>48</v>
      </c>
      <c r="F20" s="41"/>
    </row>
    <row r="21" spans="1:6" x14ac:dyDescent="0.25">
      <c r="A21" s="29" t="s">
        <v>269</v>
      </c>
      <c r="B21" s="30" t="s">
        <v>300</v>
      </c>
      <c r="C21" s="29" t="s">
        <v>52</v>
      </c>
      <c r="D21" s="29"/>
      <c r="E21" s="29"/>
      <c r="F21" s="29" t="s">
        <v>382</v>
      </c>
    </row>
    <row r="22" spans="1:6" x14ac:dyDescent="0.25">
      <c r="A22" s="29" t="s">
        <v>341</v>
      </c>
      <c r="B22" s="30" t="s">
        <v>359</v>
      </c>
      <c r="C22" s="29" t="s">
        <v>52</v>
      </c>
      <c r="D22" s="29"/>
      <c r="E22" s="29"/>
      <c r="F22" s="29" t="s">
        <v>311</v>
      </c>
    </row>
    <row r="23" spans="1:6" x14ac:dyDescent="0.25">
      <c r="A23" s="29" t="s">
        <v>342</v>
      </c>
      <c r="B23" s="30" t="s">
        <v>360</v>
      </c>
      <c r="C23" s="29" t="s">
        <v>52</v>
      </c>
      <c r="D23" s="29"/>
      <c r="E23" s="29"/>
      <c r="F23" s="29" t="s">
        <v>311</v>
      </c>
    </row>
    <row r="24" spans="1:6" x14ac:dyDescent="0.25">
      <c r="A24" s="29" t="s">
        <v>343</v>
      </c>
      <c r="B24" s="30" t="s">
        <v>361</v>
      </c>
      <c r="C24" s="29" t="s">
        <v>52</v>
      </c>
      <c r="D24" s="29"/>
      <c r="E24" s="29"/>
      <c r="F24" s="29" t="s">
        <v>60</v>
      </c>
    </row>
    <row r="25" spans="1:6" x14ac:dyDescent="0.25">
      <c r="A25" s="29" t="s">
        <v>344</v>
      </c>
      <c r="B25" s="30" t="s">
        <v>362</v>
      </c>
      <c r="C25" s="29" t="s">
        <v>52</v>
      </c>
      <c r="D25" s="29"/>
      <c r="E25" s="29"/>
      <c r="F25" s="29" t="s">
        <v>311</v>
      </c>
    </row>
    <row r="26" spans="1:6" x14ac:dyDescent="0.25">
      <c r="A26" s="29" t="s">
        <v>345</v>
      </c>
      <c r="B26" s="30" t="s">
        <v>363</v>
      </c>
      <c r="C26" s="29" t="s">
        <v>52</v>
      </c>
      <c r="D26" s="29"/>
      <c r="E26" s="29"/>
      <c r="F26" s="29" t="s">
        <v>311</v>
      </c>
    </row>
    <row r="27" spans="1:6" x14ac:dyDescent="0.25">
      <c r="A27" s="29" t="s">
        <v>346</v>
      </c>
      <c r="B27" s="30" t="s">
        <v>364</v>
      </c>
      <c r="C27" s="29" t="s">
        <v>52</v>
      </c>
      <c r="D27" s="29"/>
      <c r="E27" s="29"/>
      <c r="F27" s="29" t="s">
        <v>60</v>
      </c>
    </row>
    <row r="28" spans="1:6" x14ac:dyDescent="0.25">
      <c r="A28" s="29" t="s">
        <v>347</v>
      </c>
      <c r="B28" s="30" t="s">
        <v>365</v>
      </c>
      <c r="C28" s="29" t="s">
        <v>52</v>
      </c>
      <c r="D28" s="29"/>
      <c r="E28" s="29"/>
      <c r="F28" s="29" t="s">
        <v>311</v>
      </c>
    </row>
    <row r="29" spans="1:6" x14ac:dyDescent="0.25">
      <c r="A29" s="29" t="s">
        <v>348</v>
      </c>
      <c r="B29" s="30" t="s">
        <v>366</v>
      </c>
      <c r="C29" s="29" t="s">
        <v>52</v>
      </c>
      <c r="D29" s="29"/>
      <c r="E29" s="29"/>
      <c r="F29" s="29" t="s">
        <v>311</v>
      </c>
    </row>
    <row r="30" spans="1:6" x14ac:dyDescent="0.25">
      <c r="A30" s="29" t="s">
        <v>349</v>
      </c>
      <c r="B30" s="30" t="s">
        <v>367</v>
      </c>
      <c r="C30" s="29" t="s">
        <v>52</v>
      </c>
      <c r="D30" s="29"/>
      <c r="E30" s="29"/>
      <c r="F30" s="29" t="s">
        <v>60</v>
      </c>
    </row>
    <row r="31" spans="1:6" x14ac:dyDescent="0.25">
      <c r="A31" s="29" t="s">
        <v>350</v>
      </c>
      <c r="B31" s="30" t="s">
        <v>368</v>
      </c>
      <c r="C31" s="29" t="s">
        <v>52</v>
      </c>
      <c r="D31" s="29"/>
      <c r="E31" s="29"/>
      <c r="F31" s="29" t="s">
        <v>311</v>
      </c>
    </row>
    <row r="32" spans="1:6" x14ac:dyDescent="0.25">
      <c r="A32" s="29" t="s">
        <v>351</v>
      </c>
      <c r="B32" s="30" t="s">
        <v>369</v>
      </c>
      <c r="C32" s="29" t="s">
        <v>52</v>
      </c>
      <c r="D32" s="29"/>
      <c r="E32" s="29"/>
      <c r="F32" s="29" t="s">
        <v>311</v>
      </c>
    </row>
    <row r="33" spans="1:6" x14ac:dyDescent="0.25">
      <c r="A33" s="29" t="s">
        <v>352</v>
      </c>
      <c r="B33" s="30" t="s">
        <v>370</v>
      </c>
      <c r="C33" s="29" t="s">
        <v>52</v>
      </c>
      <c r="D33" s="29"/>
      <c r="E33" s="29"/>
      <c r="F33" s="29" t="s">
        <v>52</v>
      </c>
    </row>
    <row r="34" spans="1:6" x14ac:dyDescent="0.25">
      <c r="A34" s="29" t="s">
        <v>353</v>
      </c>
      <c r="B34" s="30" t="s">
        <v>372</v>
      </c>
      <c r="C34" s="29" t="s">
        <v>52</v>
      </c>
      <c r="D34" s="29"/>
      <c r="E34" s="29"/>
      <c r="F34" s="29" t="s">
        <v>311</v>
      </c>
    </row>
    <row r="35" spans="1:6" x14ac:dyDescent="0.25">
      <c r="A35" s="29" t="s">
        <v>354</v>
      </c>
      <c r="B35" s="30" t="s">
        <v>374</v>
      </c>
      <c r="C35" s="29" t="s">
        <v>52</v>
      </c>
      <c r="D35" s="29"/>
      <c r="E35" s="29"/>
      <c r="F35" s="29" t="s">
        <v>311</v>
      </c>
    </row>
    <row r="36" spans="1:6" x14ac:dyDescent="0.25">
      <c r="A36" s="29" t="s">
        <v>355</v>
      </c>
      <c r="B36" s="30" t="s">
        <v>373</v>
      </c>
      <c r="C36" s="29" t="s">
        <v>52</v>
      </c>
      <c r="D36" s="29"/>
      <c r="E36" s="29"/>
      <c r="F36" s="29" t="s">
        <v>52</v>
      </c>
    </row>
    <row r="37" spans="1:6" x14ac:dyDescent="0.25">
      <c r="A37" s="29" t="s">
        <v>276</v>
      </c>
      <c r="B37" s="30" t="s">
        <v>375</v>
      </c>
      <c r="C37" s="29" t="s">
        <v>52</v>
      </c>
      <c r="D37" s="29"/>
      <c r="E37" s="29"/>
      <c r="F37" s="29" t="s">
        <v>311</v>
      </c>
    </row>
    <row r="38" spans="1:6" x14ac:dyDescent="0.25">
      <c r="A38" s="29" t="s">
        <v>277</v>
      </c>
      <c r="B38" s="30" t="s">
        <v>306</v>
      </c>
      <c r="C38" s="29" t="s">
        <v>52</v>
      </c>
      <c r="D38" s="29"/>
      <c r="E38" s="29"/>
      <c r="F38" s="29" t="s">
        <v>311</v>
      </c>
    </row>
    <row r="39" spans="1:6" x14ac:dyDescent="0.25">
      <c r="A39" s="29" t="s">
        <v>278</v>
      </c>
      <c r="B39" s="30" t="s">
        <v>307</v>
      </c>
      <c r="C39" s="29" t="s">
        <v>52</v>
      </c>
      <c r="D39" s="29"/>
      <c r="E39" s="29"/>
      <c r="F39" s="29" t="s">
        <v>68</v>
      </c>
    </row>
    <row r="40" spans="1:6" x14ac:dyDescent="0.25">
      <c r="A40" s="29" t="s">
        <v>273</v>
      </c>
      <c r="B40" s="30" t="s">
        <v>376</v>
      </c>
      <c r="C40" s="29" t="s">
        <v>52</v>
      </c>
      <c r="D40" s="29"/>
      <c r="E40" s="29"/>
      <c r="F40" s="29" t="s">
        <v>311</v>
      </c>
    </row>
    <row r="41" spans="1:6" x14ac:dyDescent="0.25">
      <c r="A41" s="29" t="s">
        <v>274</v>
      </c>
      <c r="B41" s="30" t="s">
        <v>304</v>
      </c>
      <c r="C41" s="29" t="s">
        <v>52</v>
      </c>
      <c r="D41" s="29"/>
      <c r="E41" s="29"/>
      <c r="F41" s="29" t="s">
        <v>311</v>
      </c>
    </row>
    <row r="42" spans="1:6" x14ac:dyDescent="0.25">
      <c r="A42" s="29" t="s">
        <v>275</v>
      </c>
      <c r="B42" s="30" t="s">
        <v>305</v>
      </c>
      <c r="C42" s="29" t="s">
        <v>52</v>
      </c>
      <c r="D42" s="29"/>
      <c r="E42" s="29"/>
      <c r="F42" s="29" t="s">
        <v>69</v>
      </c>
    </row>
    <row r="43" spans="1:6" x14ac:dyDescent="0.25">
      <c r="A43" s="29" t="s">
        <v>294</v>
      </c>
      <c r="B43" s="30" t="s">
        <v>308</v>
      </c>
      <c r="C43" s="29" t="s">
        <v>52</v>
      </c>
      <c r="D43" s="29"/>
      <c r="E43" s="29"/>
      <c r="F43" s="29" t="s">
        <v>313</v>
      </c>
    </row>
    <row r="44" spans="1:6" x14ac:dyDescent="0.25">
      <c r="A44" s="29" t="s">
        <v>295</v>
      </c>
      <c r="B44" s="30" t="s">
        <v>309</v>
      </c>
      <c r="C44" s="29" t="s">
        <v>52</v>
      </c>
      <c r="D44" s="29"/>
      <c r="E44" s="29"/>
      <c r="F44" s="29" t="s">
        <v>383</v>
      </c>
    </row>
    <row r="45" spans="1:6" x14ac:dyDescent="0.25">
      <c r="A45" s="8"/>
      <c r="B45" s="8"/>
      <c r="C45" s="8"/>
      <c r="D45" s="8"/>
      <c r="E45" s="31"/>
      <c r="F45" s="8"/>
    </row>
    <row r="47" spans="1:6" s="11" customFormat="1" x14ac:dyDescent="0.25">
      <c r="A47" s="11" t="s">
        <v>249</v>
      </c>
      <c r="E47" s="24"/>
    </row>
    <row r="48" spans="1:6" x14ac:dyDescent="0.25">
      <c r="A48"/>
      <c r="B48"/>
      <c r="C48"/>
      <c r="D48"/>
      <c r="E48" s="28"/>
      <c r="F48"/>
    </row>
    <row r="49" spans="1:6" x14ac:dyDescent="0.25">
      <c r="A49" s="15" t="s">
        <v>251</v>
      </c>
      <c r="B49" s="15" t="s">
        <v>252</v>
      </c>
      <c r="C49" s="15" t="s">
        <v>254</v>
      </c>
      <c r="D49"/>
      <c r="E49" s="28"/>
      <c r="F49"/>
    </row>
    <row r="50" spans="1:6" x14ac:dyDescent="0.25">
      <c r="A50" s="13"/>
      <c r="B50" s="13"/>
      <c r="C50" s="13"/>
      <c r="D50"/>
      <c r="E50" s="28"/>
      <c r="F50"/>
    </row>
  </sheetData>
  <hyperlinks>
    <hyperlink ref="A2" location="Datasets!A1" display="Go back to overview dataset page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showGridLines="0" workbookViewId="0">
      <selection activeCell="A14" sqref="A14:XFD14"/>
    </sheetView>
  </sheetViews>
  <sheetFormatPr defaultRowHeight="15" x14ac:dyDescent="0.25"/>
  <cols>
    <col min="1" max="1" width="31.42578125" style="28" customWidth="1"/>
    <col min="2" max="2" width="22.140625" style="28" customWidth="1"/>
    <col min="3" max="3" width="11" style="28" bestFit="1" customWidth="1"/>
    <col min="4" max="4" width="17.7109375" style="28" bestFit="1" customWidth="1"/>
    <col min="5" max="5" width="22" style="28" customWidth="1"/>
    <col min="6" max="6" width="19.85546875" customWidth="1"/>
    <col min="7" max="7" width="25" bestFit="1" customWidth="1"/>
    <col min="9" max="9" width="27.85546875" customWidth="1"/>
  </cols>
  <sheetData>
    <row r="1" spans="1:6" s="12" customFormat="1" x14ac:dyDescent="0.25">
      <c r="A1" s="23" t="s">
        <v>42</v>
      </c>
      <c r="B1" s="23"/>
      <c r="C1" s="23"/>
      <c r="D1" s="23"/>
      <c r="E1" s="23"/>
    </row>
    <row r="2" spans="1:6" x14ac:dyDescent="0.25">
      <c r="A2" s="19" t="s">
        <v>266</v>
      </c>
      <c r="B2" s="18"/>
      <c r="C2" s="18"/>
      <c r="D2" s="18"/>
      <c r="E2" s="18"/>
      <c r="F2" s="1"/>
    </row>
    <row r="3" spans="1:6" x14ac:dyDescent="0.25">
      <c r="A3" s="18"/>
      <c r="B3" s="18"/>
      <c r="C3" s="18"/>
      <c r="D3" s="18"/>
      <c r="E3" s="18"/>
      <c r="F3" s="1"/>
    </row>
    <row r="4" spans="1:6" s="11" customFormat="1" x14ac:dyDescent="0.25">
      <c r="A4" s="24" t="s">
        <v>246</v>
      </c>
      <c r="B4" s="24"/>
      <c r="C4" s="24"/>
      <c r="D4" s="24"/>
      <c r="E4" s="24"/>
    </row>
    <row r="5" spans="1:6" x14ac:dyDescent="0.25">
      <c r="A5" s="18"/>
      <c r="B5" s="18"/>
      <c r="C5" s="18"/>
      <c r="D5" s="18"/>
      <c r="E5" s="18"/>
      <c r="F5" s="1"/>
    </row>
    <row r="6" spans="1:6" x14ac:dyDescent="0.25">
      <c r="A6" s="1">
        <v>1</v>
      </c>
      <c r="B6" s="18" t="s">
        <v>378</v>
      </c>
      <c r="C6" s="18"/>
      <c r="D6" s="18"/>
      <c r="E6" s="18"/>
      <c r="F6" s="1"/>
    </row>
    <row r="7" spans="1:6" x14ac:dyDescent="0.25">
      <c r="A7" s="1">
        <v>2</v>
      </c>
      <c r="B7" s="18" t="s">
        <v>336</v>
      </c>
      <c r="C7" s="18"/>
      <c r="D7" s="18"/>
      <c r="E7" s="18"/>
      <c r="F7" s="1"/>
    </row>
    <row r="8" spans="1:6" x14ac:dyDescent="0.25">
      <c r="A8" s="1">
        <v>3</v>
      </c>
      <c r="B8" s="28" t="s">
        <v>337</v>
      </c>
      <c r="C8" s="18"/>
      <c r="D8" s="18"/>
      <c r="E8" s="18"/>
      <c r="F8" s="1"/>
    </row>
    <row r="9" spans="1:6" x14ac:dyDescent="0.25">
      <c r="A9" s="1">
        <v>4</v>
      </c>
      <c r="B9" s="18" t="s">
        <v>339</v>
      </c>
      <c r="C9" s="18"/>
      <c r="D9" s="18"/>
      <c r="E9" s="18"/>
      <c r="F9" s="1"/>
    </row>
    <row r="10" spans="1:6" x14ac:dyDescent="0.25">
      <c r="A10" s="1">
        <v>5</v>
      </c>
      <c r="B10" s="18" t="s">
        <v>338</v>
      </c>
      <c r="C10" s="18"/>
      <c r="D10" s="18"/>
      <c r="E10" s="18"/>
      <c r="F10" s="1"/>
    </row>
    <row r="11" spans="1:6" x14ac:dyDescent="0.25">
      <c r="A11" s="1">
        <v>6</v>
      </c>
      <c r="B11" s="18" t="s">
        <v>340</v>
      </c>
      <c r="C11" s="18"/>
      <c r="D11" s="18"/>
      <c r="E11" s="18"/>
      <c r="F11" s="1"/>
    </row>
    <row r="12" spans="1:6" x14ac:dyDescent="0.25">
      <c r="A12" s="1">
        <v>7</v>
      </c>
      <c r="B12" s="18" t="s">
        <v>537</v>
      </c>
      <c r="C12" s="18"/>
      <c r="D12" s="18"/>
      <c r="E12" s="18"/>
      <c r="F12" s="1"/>
    </row>
    <row r="13" spans="1:6" x14ac:dyDescent="0.25">
      <c r="A13" s="1">
        <v>8</v>
      </c>
      <c r="B13" s="18" t="s">
        <v>538</v>
      </c>
      <c r="C13" s="18"/>
      <c r="D13" s="18"/>
      <c r="E13" s="18"/>
      <c r="F13" s="1"/>
    </row>
    <row r="14" spans="1:6" x14ac:dyDescent="0.25">
      <c r="A14" s="1"/>
      <c r="B14" s="18"/>
      <c r="C14" s="18"/>
      <c r="D14" s="18"/>
      <c r="E14" s="18"/>
      <c r="F14" s="1"/>
    </row>
    <row r="15" spans="1:6" x14ac:dyDescent="0.25">
      <c r="A15" s="18"/>
      <c r="B15" s="18"/>
      <c r="C15" s="18"/>
      <c r="D15" s="18"/>
      <c r="E15" s="18"/>
      <c r="F15" s="1"/>
    </row>
    <row r="16" spans="1:6" s="11" customFormat="1" x14ac:dyDescent="0.25">
      <c r="A16" s="24" t="s">
        <v>248</v>
      </c>
      <c r="B16" s="24"/>
      <c r="C16" s="24"/>
      <c r="D16" s="24"/>
      <c r="E16" s="24"/>
    </row>
    <row r="17" spans="1:13" x14ac:dyDescent="0.25">
      <c r="A17" s="18"/>
      <c r="B17" s="18"/>
      <c r="C17" s="18"/>
      <c r="D17" s="18"/>
      <c r="E17" s="18"/>
      <c r="F17" s="1"/>
    </row>
    <row r="18" spans="1:13" x14ac:dyDescent="0.25">
      <c r="A18" s="25" t="s">
        <v>251</v>
      </c>
      <c r="B18" s="25" t="s">
        <v>267</v>
      </c>
      <c r="C18" s="25" t="s">
        <v>297</v>
      </c>
      <c r="D18" s="25" t="s">
        <v>298</v>
      </c>
      <c r="E18" s="25" t="s">
        <v>299</v>
      </c>
      <c r="F18" s="25" t="s">
        <v>310</v>
      </c>
      <c r="G18" s="22"/>
      <c r="H18" s="22"/>
      <c r="I18" s="22"/>
      <c r="J18" s="22"/>
      <c r="K18" s="22"/>
      <c r="L18" s="22"/>
      <c r="M18" s="22"/>
    </row>
    <row r="19" spans="1:13" x14ac:dyDescent="0.25">
      <c r="A19" s="37" t="s">
        <v>296</v>
      </c>
      <c r="B19" s="37" t="s">
        <v>296</v>
      </c>
      <c r="C19" s="37" t="s">
        <v>52</v>
      </c>
      <c r="D19" s="37"/>
      <c r="E19" s="37"/>
      <c r="F19" s="41" t="s">
        <v>504</v>
      </c>
      <c r="G19" s="22"/>
      <c r="H19" s="22"/>
      <c r="I19" s="22"/>
      <c r="J19" s="22"/>
      <c r="K19" s="22"/>
      <c r="L19" s="22"/>
      <c r="M19" s="22"/>
    </row>
    <row r="20" spans="1:13" x14ac:dyDescent="0.25">
      <c r="A20" s="37" t="s">
        <v>74</v>
      </c>
      <c r="B20" s="38" t="s">
        <v>301</v>
      </c>
      <c r="C20" s="37" t="s">
        <v>60</v>
      </c>
      <c r="D20" s="37" t="s">
        <v>75</v>
      </c>
      <c r="E20" s="37" t="s">
        <v>48</v>
      </c>
      <c r="F20" s="38">
        <v>50</v>
      </c>
      <c r="G20" s="22"/>
      <c r="H20" s="22"/>
      <c r="I20" s="22"/>
      <c r="J20" s="22"/>
      <c r="K20" s="22"/>
      <c r="L20" s="22"/>
      <c r="M20" s="22"/>
    </row>
    <row r="21" spans="1:13" x14ac:dyDescent="0.25">
      <c r="A21" s="37" t="s">
        <v>58</v>
      </c>
      <c r="B21" s="38" t="s">
        <v>69</v>
      </c>
      <c r="C21" s="37" t="s">
        <v>69</v>
      </c>
      <c r="D21" s="37" t="s">
        <v>76</v>
      </c>
      <c r="E21" s="37" t="s">
        <v>48</v>
      </c>
      <c r="F21" s="41"/>
      <c r="G21" s="22"/>
      <c r="H21" s="22"/>
      <c r="I21" s="22"/>
      <c r="J21" s="22"/>
      <c r="K21" s="22"/>
      <c r="L21" s="22"/>
      <c r="M21" s="22"/>
    </row>
    <row r="22" spans="1:13" x14ac:dyDescent="0.25">
      <c r="A22" s="37" t="s">
        <v>61</v>
      </c>
      <c r="B22" s="38" t="s">
        <v>68</v>
      </c>
      <c r="C22" s="37" t="s">
        <v>68</v>
      </c>
      <c r="D22" s="37" t="s">
        <v>76</v>
      </c>
      <c r="E22" s="37" t="s">
        <v>48</v>
      </c>
      <c r="F22" s="41"/>
      <c r="G22" s="22"/>
      <c r="H22" s="22"/>
      <c r="I22" s="22"/>
      <c r="J22" s="22"/>
      <c r="K22" s="22"/>
      <c r="L22" s="22"/>
      <c r="M22" s="22"/>
    </row>
    <row r="23" spans="1:13" x14ac:dyDescent="0.25">
      <c r="A23" s="37" t="s">
        <v>77</v>
      </c>
      <c r="B23" s="38" t="s">
        <v>331</v>
      </c>
      <c r="C23" s="37" t="s">
        <v>60</v>
      </c>
      <c r="D23" s="37" t="s">
        <v>78</v>
      </c>
      <c r="E23" s="37" t="s">
        <v>48</v>
      </c>
      <c r="F23" s="41"/>
      <c r="G23" s="22"/>
      <c r="H23" s="22"/>
      <c r="I23" s="22"/>
      <c r="J23" s="22"/>
      <c r="K23" s="22"/>
      <c r="L23" s="22"/>
      <c r="M23" s="22"/>
    </row>
    <row r="24" spans="1:13" x14ac:dyDescent="0.25">
      <c r="A24" s="37" t="s">
        <v>79</v>
      </c>
      <c r="B24" s="38" t="s">
        <v>332</v>
      </c>
      <c r="C24" s="37" t="s">
        <v>60</v>
      </c>
      <c r="D24" s="37" t="s">
        <v>78</v>
      </c>
      <c r="E24" s="37" t="s">
        <v>48</v>
      </c>
      <c r="F24" s="41"/>
      <c r="G24" s="22"/>
      <c r="H24" s="22"/>
      <c r="I24" s="22"/>
      <c r="J24" s="22"/>
      <c r="K24" s="22"/>
      <c r="L24" s="22"/>
      <c r="M24" s="22"/>
    </row>
    <row r="25" spans="1:13" x14ac:dyDescent="0.25">
      <c r="A25" s="37" t="s">
        <v>80</v>
      </c>
      <c r="B25" s="38" t="s">
        <v>333</v>
      </c>
      <c r="C25" s="37" t="s">
        <v>60</v>
      </c>
      <c r="D25" s="37" t="s">
        <v>78</v>
      </c>
      <c r="E25" s="37" t="s">
        <v>48</v>
      </c>
      <c r="F25" s="41"/>
      <c r="G25" s="22"/>
      <c r="H25" s="22"/>
      <c r="I25" s="22"/>
      <c r="J25" s="22"/>
      <c r="K25" s="22"/>
      <c r="L25" s="22"/>
      <c r="M25" s="22"/>
    </row>
    <row r="26" spans="1:13" x14ac:dyDescent="0.25">
      <c r="A26" s="37" t="s">
        <v>81</v>
      </c>
      <c r="B26" s="38" t="s">
        <v>334</v>
      </c>
      <c r="C26" s="37" t="s">
        <v>60</v>
      </c>
      <c r="D26" s="37" t="s">
        <v>82</v>
      </c>
      <c r="E26" s="37" t="s">
        <v>48</v>
      </c>
      <c r="F26" s="41"/>
      <c r="G26" s="22"/>
      <c r="H26" s="22"/>
      <c r="I26" s="22"/>
      <c r="J26" s="22"/>
      <c r="K26" s="22"/>
      <c r="L26" s="22"/>
      <c r="M26" s="22"/>
    </row>
    <row r="27" spans="1:13" x14ac:dyDescent="0.25">
      <c r="A27" s="37" t="s">
        <v>83</v>
      </c>
      <c r="B27" s="38" t="s">
        <v>335</v>
      </c>
      <c r="C27" s="37" t="s">
        <v>60</v>
      </c>
      <c r="D27" s="37" t="s">
        <v>82</v>
      </c>
      <c r="E27" s="37" t="s">
        <v>48</v>
      </c>
      <c r="F27" s="41"/>
      <c r="G27" s="22"/>
      <c r="H27" s="22"/>
      <c r="I27" s="22"/>
      <c r="J27" s="22"/>
      <c r="K27" s="22"/>
      <c r="L27" s="22"/>
      <c r="M27" s="22"/>
    </row>
    <row r="28" spans="1:13" x14ac:dyDescent="0.25">
      <c r="A28" s="26" t="s">
        <v>269</v>
      </c>
      <c r="B28" s="26" t="s">
        <v>300</v>
      </c>
      <c r="C28" s="26" t="s">
        <v>52</v>
      </c>
      <c r="D28" s="26"/>
      <c r="E28" s="26"/>
      <c r="F28" s="29" t="s">
        <v>314</v>
      </c>
      <c r="G28" s="22"/>
      <c r="H28" s="22"/>
      <c r="I28" s="22"/>
      <c r="J28" s="22"/>
      <c r="K28" s="22"/>
      <c r="L28" s="22"/>
      <c r="M28" s="22"/>
    </row>
    <row r="29" spans="1:13" x14ac:dyDescent="0.25">
      <c r="A29" s="26" t="s">
        <v>270</v>
      </c>
      <c r="B29" s="26" t="s">
        <v>315</v>
      </c>
      <c r="C29" s="26" t="s">
        <v>52</v>
      </c>
      <c r="D29" s="26"/>
      <c r="E29" s="26"/>
      <c r="F29" s="29" t="s">
        <v>311</v>
      </c>
      <c r="G29" s="22"/>
      <c r="H29" s="22"/>
      <c r="I29" s="22"/>
      <c r="J29" s="22"/>
      <c r="K29" s="22"/>
      <c r="L29" s="22"/>
      <c r="M29" s="22"/>
    </row>
    <row r="30" spans="1:13" x14ac:dyDescent="0.25">
      <c r="A30" s="26" t="s">
        <v>271</v>
      </c>
      <c r="B30" s="26" t="s">
        <v>302</v>
      </c>
      <c r="C30" s="26" t="s">
        <v>52</v>
      </c>
      <c r="D30" s="26"/>
      <c r="E30" s="26"/>
      <c r="F30" s="29" t="s">
        <v>75</v>
      </c>
      <c r="G30" s="22"/>
      <c r="H30" s="22"/>
      <c r="I30" s="22"/>
      <c r="J30" s="22"/>
      <c r="K30" s="22"/>
      <c r="L30" s="22"/>
      <c r="M30" s="22"/>
    </row>
    <row r="31" spans="1:13" x14ac:dyDescent="0.25">
      <c r="A31" s="26" t="s">
        <v>272</v>
      </c>
      <c r="B31" s="26" t="s">
        <v>303</v>
      </c>
      <c r="C31" s="26" t="s">
        <v>52</v>
      </c>
      <c r="D31" s="26"/>
      <c r="E31" s="26"/>
      <c r="F31" s="29" t="s">
        <v>60</v>
      </c>
      <c r="G31" s="22"/>
      <c r="H31" s="22"/>
      <c r="I31" s="22"/>
      <c r="J31" s="22"/>
      <c r="K31" s="22"/>
      <c r="L31" s="22"/>
      <c r="M31" s="22"/>
    </row>
    <row r="32" spans="1:13" x14ac:dyDescent="0.25">
      <c r="A32" s="26" t="s">
        <v>273</v>
      </c>
      <c r="B32" s="26" t="s">
        <v>69</v>
      </c>
      <c r="C32" s="26" t="s">
        <v>52</v>
      </c>
      <c r="D32" s="26"/>
      <c r="E32" s="26"/>
      <c r="F32" s="29" t="s">
        <v>311</v>
      </c>
      <c r="G32" s="22"/>
      <c r="H32" s="22"/>
      <c r="I32" s="22"/>
      <c r="J32" s="22"/>
      <c r="K32" s="22"/>
      <c r="L32" s="22"/>
      <c r="M32" s="22"/>
    </row>
    <row r="33" spans="1:13" x14ac:dyDescent="0.25">
      <c r="A33" s="26" t="s">
        <v>274</v>
      </c>
      <c r="B33" s="26" t="s">
        <v>304</v>
      </c>
      <c r="C33" s="26" t="s">
        <v>52</v>
      </c>
      <c r="D33" s="26"/>
      <c r="E33" s="26"/>
      <c r="F33" s="29" t="s">
        <v>76</v>
      </c>
      <c r="G33" s="22"/>
      <c r="H33" s="22"/>
      <c r="I33" s="22"/>
      <c r="J33" s="22"/>
      <c r="K33" s="22"/>
      <c r="L33" s="22"/>
      <c r="M33" s="22"/>
    </row>
    <row r="34" spans="1:13" x14ac:dyDescent="0.25">
      <c r="A34" s="26" t="s">
        <v>275</v>
      </c>
      <c r="B34" s="26" t="s">
        <v>305</v>
      </c>
      <c r="C34" s="26" t="s">
        <v>52</v>
      </c>
      <c r="D34" s="26"/>
      <c r="E34" s="26"/>
      <c r="F34" s="29" t="s">
        <v>69</v>
      </c>
      <c r="G34" s="22"/>
      <c r="H34" s="22"/>
      <c r="I34" s="22"/>
      <c r="J34" s="22"/>
      <c r="K34" s="22"/>
      <c r="L34" s="22"/>
      <c r="M34" s="22"/>
    </row>
    <row r="35" spans="1:13" x14ac:dyDescent="0.25">
      <c r="A35" s="26" t="s">
        <v>276</v>
      </c>
      <c r="B35" s="26" t="s">
        <v>68</v>
      </c>
      <c r="C35" s="26" t="s">
        <v>52</v>
      </c>
      <c r="D35" s="26"/>
      <c r="E35" s="26"/>
      <c r="F35" s="29" t="s">
        <v>311</v>
      </c>
      <c r="G35" s="22"/>
      <c r="H35" s="22"/>
      <c r="I35" s="22"/>
      <c r="J35" s="22"/>
      <c r="K35" s="22"/>
      <c r="L35" s="22"/>
      <c r="M35" s="22"/>
    </row>
    <row r="36" spans="1:13" x14ac:dyDescent="0.25">
      <c r="A36" s="26" t="s">
        <v>277</v>
      </c>
      <c r="B36" s="26" t="s">
        <v>306</v>
      </c>
      <c r="C36" s="26" t="s">
        <v>52</v>
      </c>
      <c r="D36" s="26"/>
      <c r="E36" s="26"/>
      <c r="F36" s="29" t="s">
        <v>76</v>
      </c>
      <c r="G36" s="22"/>
      <c r="H36" s="22"/>
      <c r="I36" s="22"/>
      <c r="J36" s="22"/>
      <c r="K36" s="22"/>
      <c r="L36" s="22"/>
      <c r="M36" s="22"/>
    </row>
    <row r="37" spans="1:13" x14ac:dyDescent="0.25">
      <c r="A37" s="26" t="s">
        <v>278</v>
      </c>
      <c r="B37" s="26" t="s">
        <v>307</v>
      </c>
      <c r="C37" s="26" t="s">
        <v>52</v>
      </c>
      <c r="D37" s="26"/>
      <c r="E37" s="26"/>
      <c r="F37" s="29" t="s">
        <v>68</v>
      </c>
      <c r="G37" s="22"/>
      <c r="H37" s="22"/>
      <c r="I37" s="22"/>
      <c r="J37" s="22"/>
      <c r="K37" s="22"/>
      <c r="L37" s="22"/>
      <c r="M37" s="22"/>
    </row>
    <row r="38" spans="1:13" x14ac:dyDescent="0.25">
      <c r="A38" s="26" t="s">
        <v>279</v>
      </c>
      <c r="B38" s="26" t="s">
        <v>316</v>
      </c>
      <c r="C38" s="26" t="s">
        <v>52</v>
      </c>
      <c r="D38" s="26"/>
      <c r="E38" s="26"/>
      <c r="F38" s="29" t="s">
        <v>311</v>
      </c>
      <c r="G38" s="22"/>
      <c r="H38" s="22"/>
      <c r="I38" s="22"/>
      <c r="J38" s="22"/>
      <c r="K38" s="22"/>
      <c r="L38" s="22"/>
      <c r="M38" s="22"/>
    </row>
    <row r="39" spans="1:13" x14ac:dyDescent="0.25">
      <c r="A39" s="26" t="s">
        <v>280</v>
      </c>
      <c r="B39" s="26" t="s">
        <v>325</v>
      </c>
      <c r="C39" s="26" t="s">
        <v>52</v>
      </c>
      <c r="D39" s="26"/>
      <c r="E39" s="26"/>
      <c r="F39" s="29" t="s">
        <v>312</v>
      </c>
      <c r="G39" s="22"/>
      <c r="H39" s="22"/>
      <c r="I39" s="22"/>
      <c r="J39" s="22"/>
      <c r="K39" s="22"/>
      <c r="L39" s="22"/>
      <c r="M39" s="22"/>
    </row>
    <row r="40" spans="1:13" x14ac:dyDescent="0.25">
      <c r="A40" s="26" t="s">
        <v>281</v>
      </c>
      <c r="B40" s="26" t="s">
        <v>317</v>
      </c>
      <c r="C40" s="26" t="s">
        <v>52</v>
      </c>
      <c r="D40" s="26"/>
      <c r="E40" s="26"/>
      <c r="F40" s="29" t="s">
        <v>60</v>
      </c>
      <c r="G40" s="22"/>
      <c r="H40" s="22"/>
      <c r="I40" s="22"/>
      <c r="J40" s="22"/>
      <c r="K40" s="22"/>
      <c r="L40" s="22"/>
      <c r="M40" s="22"/>
    </row>
    <row r="41" spans="1:13" x14ac:dyDescent="0.25">
      <c r="A41" s="26" t="s">
        <v>282</v>
      </c>
      <c r="B41" s="26" t="s">
        <v>318</v>
      </c>
      <c r="C41" s="26" t="s">
        <v>52</v>
      </c>
      <c r="D41" s="26"/>
      <c r="E41" s="26"/>
      <c r="F41" s="29" t="s">
        <v>311</v>
      </c>
      <c r="G41" s="22"/>
      <c r="H41" s="22"/>
      <c r="I41" s="22"/>
      <c r="J41" s="22"/>
      <c r="K41" s="22"/>
      <c r="L41" s="22"/>
      <c r="M41" s="22"/>
    </row>
    <row r="42" spans="1:13" x14ac:dyDescent="0.25">
      <c r="A42" s="26" t="s">
        <v>283</v>
      </c>
      <c r="B42" s="26" t="s">
        <v>326</v>
      </c>
      <c r="C42" s="26" t="s">
        <v>52</v>
      </c>
      <c r="D42" s="26"/>
      <c r="E42" s="26"/>
      <c r="F42" s="29" t="s">
        <v>312</v>
      </c>
      <c r="G42" s="22"/>
      <c r="H42" s="22"/>
      <c r="I42" s="22"/>
      <c r="J42" s="22"/>
      <c r="K42" s="22"/>
      <c r="L42" s="22"/>
      <c r="M42" s="22"/>
    </row>
    <row r="43" spans="1:13" x14ac:dyDescent="0.25">
      <c r="A43" s="26" t="s">
        <v>284</v>
      </c>
      <c r="B43" s="26" t="s">
        <v>319</v>
      </c>
      <c r="C43" s="26" t="s">
        <v>52</v>
      </c>
      <c r="D43" s="26"/>
      <c r="E43" s="26"/>
      <c r="F43" s="29" t="s">
        <v>60</v>
      </c>
      <c r="G43" s="22"/>
      <c r="H43" s="22"/>
      <c r="I43" s="22"/>
      <c r="J43" s="22"/>
      <c r="K43" s="22"/>
      <c r="L43" s="22"/>
      <c r="M43" s="22"/>
    </row>
    <row r="44" spans="1:13" x14ac:dyDescent="0.25">
      <c r="A44" s="26" t="s">
        <v>285</v>
      </c>
      <c r="B44" s="26" t="s">
        <v>320</v>
      </c>
      <c r="C44" s="26" t="s">
        <v>52</v>
      </c>
      <c r="D44" s="26"/>
      <c r="E44" s="26"/>
      <c r="F44" s="29" t="s">
        <v>311</v>
      </c>
      <c r="G44" s="22"/>
      <c r="H44" s="22"/>
      <c r="I44" s="22"/>
      <c r="J44" s="22"/>
      <c r="K44" s="22"/>
      <c r="L44" s="22"/>
      <c r="M44" s="22"/>
    </row>
    <row r="45" spans="1:13" x14ac:dyDescent="0.25">
      <c r="A45" s="26" t="s">
        <v>286</v>
      </c>
      <c r="B45" s="26" t="s">
        <v>327</v>
      </c>
      <c r="C45" s="26" t="s">
        <v>52</v>
      </c>
      <c r="D45" s="26"/>
      <c r="E45" s="26"/>
      <c r="F45" s="29" t="s">
        <v>312</v>
      </c>
      <c r="G45" s="22"/>
      <c r="H45" s="22"/>
      <c r="I45" s="22"/>
      <c r="J45" s="22"/>
      <c r="K45" s="22"/>
      <c r="L45" s="22"/>
      <c r="M45" s="22"/>
    </row>
    <row r="46" spans="1:13" x14ac:dyDescent="0.25">
      <c r="A46" s="26" t="s">
        <v>287</v>
      </c>
      <c r="B46" s="26" t="s">
        <v>321</v>
      </c>
      <c r="C46" s="26" t="s">
        <v>52</v>
      </c>
      <c r="D46" s="26"/>
      <c r="E46" s="26"/>
      <c r="F46" s="29" t="s">
        <v>60</v>
      </c>
      <c r="G46" s="22"/>
      <c r="H46" s="22"/>
      <c r="I46" s="22"/>
      <c r="J46" s="22"/>
      <c r="K46" s="22"/>
      <c r="L46" s="22"/>
      <c r="M46" s="22"/>
    </row>
    <row r="47" spans="1:13" x14ac:dyDescent="0.25">
      <c r="A47" s="26" t="s">
        <v>288</v>
      </c>
      <c r="B47" s="26" t="s">
        <v>322</v>
      </c>
      <c r="C47" s="26" t="s">
        <v>52</v>
      </c>
      <c r="D47" s="26"/>
      <c r="E47" s="26"/>
      <c r="F47" s="29" t="s">
        <v>81</v>
      </c>
      <c r="G47" s="22"/>
      <c r="H47" s="22"/>
      <c r="I47" s="22"/>
      <c r="J47" s="22"/>
      <c r="K47" s="22"/>
      <c r="L47" s="22"/>
      <c r="M47" s="22"/>
    </row>
    <row r="48" spans="1:13" x14ac:dyDescent="0.25">
      <c r="A48" s="26" t="s">
        <v>289</v>
      </c>
      <c r="B48" s="26" t="s">
        <v>328</v>
      </c>
      <c r="C48" s="26" t="s">
        <v>52</v>
      </c>
      <c r="D48" s="26"/>
      <c r="E48" s="26"/>
      <c r="F48" s="29" t="s">
        <v>82</v>
      </c>
      <c r="G48" s="22"/>
      <c r="H48" s="22"/>
      <c r="I48" s="22"/>
      <c r="J48" s="22"/>
      <c r="K48" s="22"/>
      <c r="L48" s="22"/>
      <c r="M48" s="22"/>
    </row>
    <row r="49" spans="1:13" x14ac:dyDescent="0.25">
      <c r="A49" s="26" t="s">
        <v>290</v>
      </c>
      <c r="B49" s="26" t="s">
        <v>323</v>
      </c>
      <c r="C49" s="26" t="s">
        <v>52</v>
      </c>
      <c r="D49" s="26"/>
      <c r="E49" s="26"/>
      <c r="F49" s="29" t="s">
        <v>60</v>
      </c>
      <c r="G49" s="22"/>
      <c r="H49" s="22"/>
      <c r="I49" s="22"/>
      <c r="J49" s="22"/>
      <c r="K49" s="22"/>
      <c r="L49" s="22"/>
      <c r="M49" s="22"/>
    </row>
    <row r="50" spans="1:13" x14ac:dyDescent="0.25">
      <c r="A50" s="26" t="s">
        <v>291</v>
      </c>
      <c r="B50" s="26" t="s">
        <v>324</v>
      </c>
      <c r="C50" s="26" t="s">
        <v>52</v>
      </c>
      <c r="D50" s="26"/>
      <c r="E50" s="26"/>
      <c r="F50" s="29" t="s">
        <v>83</v>
      </c>
      <c r="G50" s="22"/>
      <c r="H50" s="22"/>
      <c r="I50" s="22"/>
      <c r="J50" s="22"/>
      <c r="K50" s="22"/>
      <c r="L50" s="22"/>
      <c r="M50" s="22"/>
    </row>
    <row r="51" spans="1:13" x14ac:dyDescent="0.25">
      <c r="A51" s="26" t="s">
        <v>292</v>
      </c>
      <c r="B51" s="26" t="s">
        <v>329</v>
      </c>
      <c r="C51" s="26" t="s">
        <v>52</v>
      </c>
      <c r="D51" s="26"/>
      <c r="E51" s="26"/>
      <c r="F51" s="29" t="s">
        <v>82</v>
      </c>
      <c r="G51" s="22"/>
      <c r="H51" s="22"/>
      <c r="I51" s="22"/>
      <c r="J51" s="22"/>
      <c r="K51" s="22"/>
      <c r="L51" s="22"/>
      <c r="M51" s="22"/>
    </row>
    <row r="52" spans="1:13" x14ac:dyDescent="0.25">
      <c r="A52" s="26" t="s">
        <v>293</v>
      </c>
      <c r="B52" s="26" t="s">
        <v>330</v>
      </c>
      <c r="C52" s="26" t="s">
        <v>52</v>
      </c>
      <c r="D52" s="26"/>
      <c r="E52" s="26"/>
      <c r="F52" s="29" t="s">
        <v>60</v>
      </c>
      <c r="G52" s="22"/>
      <c r="H52" s="22"/>
      <c r="I52" s="22"/>
      <c r="J52" s="22"/>
      <c r="K52" s="22"/>
      <c r="L52" s="22"/>
      <c r="M52" s="22"/>
    </row>
    <row r="53" spans="1:13" x14ac:dyDescent="0.25">
      <c r="A53" s="26" t="s">
        <v>294</v>
      </c>
      <c r="B53" s="26" t="s">
        <v>308</v>
      </c>
      <c r="C53" s="26" t="s">
        <v>52</v>
      </c>
      <c r="D53" s="26"/>
      <c r="E53" s="26"/>
      <c r="F53" s="29" t="s">
        <v>313</v>
      </c>
      <c r="G53" s="22"/>
      <c r="H53" s="22"/>
      <c r="I53" s="22"/>
      <c r="J53" s="22"/>
      <c r="K53" s="22"/>
      <c r="L53" s="22"/>
      <c r="M53" s="22"/>
    </row>
    <row r="54" spans="1:13" x14ac:dyDescent="0.25">
      <c r="A54" s="26" t="s">
        <v>295</v>
      </c>
      <c r="B54" s="26" t="s">
        <v>309</v>
      </c>
      <c r="C54" s="26"/>
      <c r="D54" s="26"/>
      <c r="E54" s="26"/>
      <c r="F54" s="29" t="s">
        <v>311</v>
      </c>
      <c r="G54" s="22"/>
      <c r="H54" s="22"/>
      <c r="I54" s="22"/>
      <c r="J54" s="22"/>
      <c r="K54" s="22"/>
      <c r="L54" s="22"/>
      <c r="M54" s="22"/>
    </row>
    <row r="57" spans="1:13" s="11" customFormat="1" x14ac:dyDescent="0.25">
      <c r="A57" s="24" t="s">
        <v>249</v>
      </c>
      <c r="B57" s="24"/>
      <c r="C57" s="24"/>
      <c r="D57" s="24"/>
      <c r="E57" s="24"/>
    </row>
    <row r="59" spans="1:13" x14ac:dyDescent="0.25">
      <c r="A59" s="25" t="s">
        <v>251</v>
      </c>
      <c r="B59" s="25" t="s">
        <v>252</v>
      </c>
      <c r="C59" s="25" t="s">
        <v>254</v>
      </c>
    </row>
    <row r="60" spans="1:13" x14ac:dyDescent="0.25">
      <c r="A60" s="27"/>
      <c r="B60" s="27"/>
      <c r="C60" s="27"/>
    </row>
    <row r="61" spans="1:13" x14ac:dyDescent="0.25">
      <c r="A61" s="18"/>
      <c r="B61" s="18"/>
      <c r="C61" s="18"/>
      <c r="D61" s="18"/>
      <c r="E61" s="18"/>
      <c r="F61" s="1"/>
    </row>
    <row r="62" spans="1:13" s="11" customFormat="1" x14ac:dyDescent="0.25">
      <c r="A62" s="28"/>
      <c r="B62" s="28"/>
      <c r="C62" s="28"/>
      <c r="D62" s="28"/>
      <c r="E62" s="28"/>
    </row>
    <row r="66" spans="6:6" x14ac:dyDescent="0.25">
      <c r="F66" s="1"/>
    </row>
  </sheetData>
  <hyperlinks>
    <hyperlink ref="A2" location="Datasets!A1" display="Go back to overview dataset page"/>
  </hyperlink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showGridLines="0" workbookViewId="0">
      <selection activeCell="A9" sqref="A9:XFD9"/>
    </sheetView>
  </sheetViews>
  <sheetFormatPr defaultRowHeight="15" x14ac:dyDescent="0.25"/>
  <cols>
    <col min="1" max="1" width="35.85546875" style="28" bestFit="1" customWidth="1"/>
    <col min="2" max="2" width="30.85546875" style="28" customWidth="1"/>
    <col min="3" max="3" width="18.5703125" style="28" customWidth="1"/>
    <col min="4" max="4" width="18.85546875" style="28" customWidth="1"/>
    <col min="5" max="5" width="16.7109375" style="28" customWidth="1"/>
    <col min="6" max="6" width="32.28515625" style="28" customWidth="1"/>
    <col min="7" max="7" width="25" bestFit="1" customWidth="1"/>
  </cols>
  <sheetData>
    <row r="1" spans="1:6" s="12" customFormat="1" x14ac:dyDescent="0.25">
      <c r="A1" s="23" t="s">
        <v>62</v>
      </c>
      <c r="B1" s="23"/>
      <c r="C1" s="23"/>
      <c r="D1" s="23"/>
      <c r="E1" s="23"/>
      <c r="F1" s="23"/>
    </row>
    <row r="2" spans="1:6" x14ac:dyDescent="0.25">
      <c r="A2" s="19" t="s">
        <v>266</v>
      </c>
      <c r="B2" s="18"/>
      <c r="C2" s="18"/>
      <c r="D2" s="18"/>
      <c r="E2" s="18"/>
      <c r="F2" s="18"/>
    </row>
    <row r="3" spans="1:6" x14ac:dyDescent="0.25">
      <c r="A3" s="18"/>
      <c r="B3" s="18"/>
      <c r="C3" s="18"/>
      <c r="D3" s="18"/>
      <c r="E3" s="18"/>
      <c r="F3" s="18"/>
    </row>
    <row r="4" spans="1:6" s="11" customFormat="1" x14ac:dyDescent="0.25">
      <c r="A4" s="24" t="s">
        <v>246</v>
      </c>
      <c r="B4" s="24"/>
      <c r="C4" s="24"/>
      <c r="D4" s="24"/>
      <c r="E4" s="24"/>
      <c r="F4" s="24"/>
    </row>
    <row r="5" spans="1:6" x14ac:dyDescent="0.25">
      <c r="A5" s="18"/>
      <c r="B5" s="18"/>
      <c r="C5" s="18"/>
      <c r="D5" s="18"/>
      <c r="E5" s="18"/>
      <c r="F5" s="18"/>
    </row>
    <row r="6" spans="1:6" x14ac:dyDescent="0.25">
      <c r="A6" s="1">
        <v>1</v>
      </c>
      <c r="B6" s="18" t="s">
        <v>448</v>
      </c>
      <c r="C6" s="18"/>
      <c r="D6" s="18"/>
      <c r="E6" s="18"/>
      <c r="F6" s="18"/>
    </row>
    <row r="7" spans="1:6" x14ac:dyDescent="0.25">
      <c r="A7" s="1">
        <v>2</v>
      </c>
      <c r="B7" s="18" t="s">
        <v>531</v>
      </c>
      <c r="C7" s="18"/>
      <c r="D7" s="18"/>
      <c r="E7" s="18"/>
      <c r="F7" s="18"/>
    </row>
    <row r="8" spans="1:6" x14ac:dyDescent="0.25">
      <c r="A8" s="1">
        <v>3</v>
      </c>
      <c r="B8" s="18" t="s">
        <v>532</v>
      </c>
      <c r="C8" s="18"/>
      <c r="D8" s="18"/>
      <c r="E8" s="18"/>
      <c r="F8" s="18"/>
    </row>
    <row r="9" spans="1:6" x14ac:dyDescent="0.25">
      <c r="A9" s="1"/>
      <c r="B9" s="18"/>
      <c r="C9" s="18"/>
      <c r="D9" s="18"/>
      <c r="E9" s="18"/>
      <c r="F9" s="18"/>
    </row>
    <row r="10" spans="1:6" x14ac:dyDescent="0.25">
      <c r="A10" s="1"/>
      <c r="B10" s="18"/>
      <c r="C10" s="18"/>
      <c r="D10" s="18"/>
      <c r="E10" s="18"/>
      <c r="F10" s="18"/>
    </row>
    <row r="11" spans="1:6" s="11" customFormat="1" x14ac:dyDescent="0.25">
      <c r="A11" s="24" t="s">
        <v>248</v>
      </c>
      <c r="B11" s="24"/>
      <c r="C11" s="24"/>
      <c r="D11" s="24"/>
      <c r="E11" s="24"/>
      <c r="F11" s="24"/>
    </row>
    <row r="12" spans="1:6" x14ac:dyDescent="0.25">
      <c r="A12" s="18"/>
      <c r="B12" s="18"/>
      <c r="C12" s="18"/>
      <c r="D12" s="18"/>
      <c r="E12" s="18"/>
      <c r="F12" s="18"/>
    </row>
    <row r="13" spans="1:6" x14ac:dyDescent="0.25">
      <c r="A13" s="25" t="s">
        <v>251</v>
      </c>
      <c r="B13" s="25" t="s">
        <v>267</v>
      </c>
      <c r="C13" s="25" t="s">
        <v>297</v>
      </c>
      <c r="D13" s="25" t="s">
        <v>298</v>
      </c>
      <c r="E13" s="25" t="s">
        <v>299</v>
      </c>
      <c r="F13" s="25" t="s">
        <v>384</v>
      </c>
    </row>
    <row r="14" spans="1:6" x14ac:dyDescent="0.25">
      <c r="A14" s="37" t="s">
        <v>46</v>
      </c>
      <c r="B14" s="38" t="s">
        <v>419</v>
      </c>
      <c r="C14" s="37" t="s">
        <v>49</v>
      </c>
      <c r="D14" s="37"/>
      <c r="E14" s="37" t="s">
        <v>48</v>
      </c>
      <c r="F14" s="39" t="s">
        <v>487</v>
      </c>
    </row>
    <row r="15" spans="1:6" x14ac:dyDescent="0.25">
      <c r="A15" s="37" t="s">
        <v>50</v>
      </c>
      <c r="B15" s="38" t="s">
        <v>420</v>
      </c>
      <c r="C15" s="37" t="s">
        <v>49</v>
      </c>
      <c r="D15" s="37"/>
      <c r="E15" s="37" t="s">
        <v>48</v>
      </c>
      <c r="F15" s="39" t="s">
        <v>487</v>
      </c>
    </row>
    <row r="16" spans="1:6" x14ac:dyDescent="0.25">
      <c r="A16" s="37" t="s">
        <v>51</v>
      </c>
      <c r="B16" s="38" t="s">
        <v>51</v>
      </c>
      <c r="C16" s="37" t="s">
        <v>52</v>
      </c>
      <c r="D16" s="37"/>
      <c r="E16" s="37" t="s">
        <v>48</v>
      </c>
      <c r="F16" s="37" t="s">
        <v>488</v>
      </c>
    </row>
    <row r="17" spans="1:6" x14ac:dyDescent="0.25">
      <c r="A17" s="37" t="s">
        <v>53</v>
      </c>
      <c r="B17" s="38" t="s">
        <v>421</v>
      </c>
      <c r="C17" s="37" t="s">
        <v>52</v>
      </c>
      <c r="D17" s="37"/>
      <c r="E17" s="37" t="s">
        <v>48</v>
      </c>
      <c r="F17" s="37" t="s">
        <v>493</v>
      </c>
    </row>
    <row r="18" spans="1:6" x14ac:dyDescent="0.25">
      <c r="A18" s="37" t="s">
        <v>54</v>
      </c>
      <c r="B18" s="38" t="s">
        <v>260</v>
      </c>
      <c r="C18" s="37" t="s">
        <v>52</v>
      </c>
      <c r="D18" s="37"/>
      <c r="E18" s="37" t="s">
        <v>48</v>
      </c>
      <c r="F18" s="37" t="s">
        <v>489</v>
      </c>
    </row>
    <row r="19" spans="1:6" x14ac:dyDescent="0.25">
      <c r="A19" s="37" t="s">
        <v>55</v>
      </c>
      <c r="B19" s="38" t="s">
        <v>422</v>
      </c>
      <c r="C19" s="37" t="s">
        <v>52</v>
      </c>
      <c r="D19" s="37"/>
      <c r="E19" s="37" t="s">
        <v>48</v>
      </c>
      <c r="F19" s="37" t="s">
        <v>490</v>
      </c>
    </row>
    <row r="20" spans="1:6" x14ac:dyDescent="0.25">
      <c r="A20" s="37" t="s">
        <v>56</v>
      </c>
      <c r="B20" s="38" t="s">
        <v>56</v>
      </c>
      <c r="C20" s="37" t="s">
        <v>52</v>
      </c>
      <c r="D20" s="37"/>
      <c r="E20" s="37" t="s">
        <v>48</v>
      </c>
      <c r="F20" s="37" t="s">
        <v>491</v>
      </c>
    </row>
    <row r="21" spans="1:6" x14ac:dyDescent="0.25">
      <c r="A21" s="37" t="s">
        <v>57</v>
      </c>
      <c r="B21" s="38" t="s">
        <v>423</v>
      </c>
      <c r="C21" s="37" t="s">
        <v>52</v>
      </c>
      <c r="D21" s="37"/>
      <c r="E21" s="37" t="s">
        <v>48</v>
      </c>
      <c r="F21" s="37" t="s">
        <v>492</v>
      </c>
    </row>
    <row r="22" spans="1:6" x14ac:dyDescent="0.25">
      <c r="A22" s="37" t="s">
        <v>58</v>
      </c>
      <c r="B22" s="38" t="s">
        <v>69</v>
      </c>
      <c r="C22" s="37" t="s">
        <v>60</v>
      </c>
      <c r="D22" s="37" t="s">
        <v>76</v>
      </c>
      <c r="E22" s="37" t="s">
        <v>48</v>
      </c>
      <c r="F22" s="37" t="s">
        <v>59</v>
      </c>
    </row>
    <row r="23" spans="1:6" x14ac:dyDescent="0.25">
      <c r="A23" s="37" t="s">
        <v>61</v>
      </c>
      <c r="B23" s="38" t="s">
        <v>68</v>
      </c>
      <c r="C23" s="37" t="s">
        <v>60</v>
      </c>
      <c r="D23" s="37" t="s">
        <v>76</v>
      </c>
      <c r="E23" s="37" t="s">
        <v>48</v>
      </c>
      <c r="F23" s="37" t="s">
        <v>59</v>
      </c>
    </row>
    <row r="24" spans="1:6" x14ac:dyDescent="0.25">
      <c r="A24" s="38" t="s">
        <v>385</v>
      </c>
      <c r="B24" s="40" t="s">
        <v>296</v>
      </c>
      <c r="C24" s="40"/>
      <c r="D24" s="40"/>
      <c r="E24" s="40"/>
      <c r="F24" s="40" t="s">
        <v>486</v>
      </c>
    </row>
    <row r="25" spans="1:6" x14ac:dyDescent="0.25">
      <c r="A25" s="27" t="s">
        <v>386</v>
      </c>
      <c r="B25" s="33" t="s">
        <v>424</v>
      </c>
      <c r="C25" s="33"/>
      <c r="D25" s="33"/>
      <c r="E25" s="33"/>
      <c r="F25" s="33" t="s">
        <v>311</v>
      </c>
    </row>
    <row r="26" spans="1:6" x14ac:dyDescent="0.25">
      <c r="A26" s="27" t="s">
        <v>387</v>
      </c>
      <c r="B26" s="33" t="s">
        <v>425</v>
      </c>
      <c r="C26" s="33"/>
      <c r="D26" s="33"/>
      <c r="E26" s="33"/>
      <c r="F26" s="33" t="s">
        <v>311</v>
      </c>
    </row>
    <row r="27" spans="1:6" x14ac:dyDescent="0.25">
      <c r="A27" s="27" t="s">
        <v>388</v>
      </c>
      <c r="B27" s="33" t="s">
        <v>426</v>
      </c>
      <c r="C27" s="33"/>
      <c r="D27" s="33"/>
      <c r="E27" s="33"/>
      <c r="F27" s="33" t="s">
        <v>49</v>
      </c>
    </row>
    <row r="28" spans="1:6" x14ac:dyDescent="0.25">
      <c r="A28" s="27" t="s">
        <v>389</v>
      </c>
      <c r="B28" s="33" t="s">
        <v>300</v>
      </c>
      <c r="C28" s="33"/>
      <c r="D28" s="33"/>
      <c r="E28" s="33"/>
      <c r="F28" s="33" t="s">
        <v>485</v>
      </c>
    </row>
    <row r="29" spans="1:6" x14ac:dyDescent="0.25">
      <c r="A29" s="27" t="s">
        <v>390</v>
      </c>
      <c r="B29" s="33" t="s">
        <v>427</v>
      </c>
      <c r="C29" s="33"/>
      <c r="D29" s="33"/>
      <c r="E29" s="33"/>
      <c r="F29" s="33" t="s">
        <v>311</v>
      </c>
    </row>
    <row r="30" spans="1:6" x14ac:dyDescent="0.25">
      <c r="A30" s="27" t="s">
        <v>391</v>
      </c>
      <c r="B30" s="33" t="s">
        <v>428</v>
      </c>
      <c r="C30" s="33"/>
      <c r="D30" s="33"/>
      <c r="E30" s="33"/>
      <c r="F30" s="33" t="s">
        <v>311</v>
      </c>
    </row>
    <row r="31" spans="1:6" x14ac:dyDescent="0.25">
      <c r="A31" s="27" t="s">
        <v>392</v>
      </c>
      <c r="B31" s="33" t="s">
        <v>429</v>
      </c>
      <c r="C31" s="33"/>
      <c r="D31" s="33"/>
      <c r="E31" s="33"/>
      <c r="F31" s="33" t="s">
        <v>52</v>
      </c>
    </row>
    <row r="32" spans="1:6" x14ac:dyDescent="0.25">
      <c r="A32" s="27" t="s">
        <v>393</v>
      </c>
      <c r="B32" s="33" t="s">
        <v>430</v>
      </c>
      <c r="C32" s="33"/>
      <c r="D32" s="33"/>
      <c r="E32" s="33"/>
      <c r="F32" s="33" t="s">
        <v>311</v>
      </c>
    </row>
    <row r="33" spans="1:6" x14ac:dyDescent="0.25">
      <c r="A33" s="27" t="s">
        <v>394</v>
      </c>
      <c r="B33" s="33" t="s">
        <v>431</v>
      </c>
      <c r="C33" s="33"/>
      <c r="D33" s="33"/>
      <c r="E33" s="33"/>
      <c r="F33" s="33" t="s">
        <v>311</v>
      </c>
    </row>
    <row r="34" spans="1:6" x14ac:dyDescent="0.25">
      <c r="A34" s="27" t="s">
        <v>395</v>
      </c>
      <c r="B34" s="33" t="s">
        <v>432</v>
      </c>
      <c r="C34" s="33"/>
      <c r="D34" s="33"/>
      <c r="E34" s="33"/>
      <c r="F34" s="33" t="s">
        <v>52</v>
      </c>
    </row>
    <row r="35" spans="1:6" x14ac:dyDescent="0.25">
      <c r="A35" s="27" t="s">
        <v>396</v>
      </c>
      <c r="B35" s="33" t="s">
        <v>433</v>
      </c>
      <c r="C35" s="33"/>
      <c r="D35" s="33"/>
      <c r="E35" s="33"/>
      <c r="F35" s="33" t="s">
        <v>311</v>
      </c>
    </row>
    <row r="36" spans="1:6" x14ac:dyDescent="0.25">
      <c r="A36" s="27" t="s">
        <v>397</v>
      </c>
      <c r="B36" s="33" t="s">
        <v>434</v>
      </c>
      <c r="C36" s="33"/>
      <c r="D36" s="33"/>
      <c r="E36" s="33"/>
      <c r="F36" s="33" t="s">
        <v>311</v>
      </c>
    </row>
    <row r="37" spans="1:6" x14ac:dyDescent="0.25">
      <c r="A37" s="27" t="s">
        <v>398</v>
      </c>
      <c r="B37" s="33" t="s">
        <v>435</v>
      </c>
      <c r="C37" s="33"/>
      <c r="D37" s="33"/>
      <c r="E37" s="33"/>
      <c r="F37" s="33" t="s">
        <v>52</v>
      </c>
    </row>
    <row r="38" spans="1:6" x14ac:dyDescent="0.25">
      <c r="A38" s="27" t="s">
        <v>399</v>
      </c>
      <c r="B38" s="33" t="s">
        <v>304</v>
      </c>
      <c r="C38" s="33"/>
      <c r="D38" s="33"/>
      <c r="E38" s="33"/>
      <c r="F38" s="33" t="s">
        <v>59</v>
      </c>
    </row>
    <row r="39" spans="1:6" x14ac:dyDescent="0.25">
      <c r="A39" s="27" t="s">
        <v>400</v>
      </c>
      <c r="B39" s="33" t="s">
        <v>376</v>
      </c>
      <c r="C39" s="33"/>
      <c r="D39" s="33"/>
      <c r="E39" s="33"/>
      <c r="F39" s="33" t="s">
        <v>76</v>
      </c>
    </row>
    <row r="40" spans="1:6" x14ac:dyDescent="0.25">
      <c r="A40" s="27" t="s">
        <v>401</v>
      </c>
      <c r="B40" s="33" t="s">
        <v>305</v>
      </c>
      <c r="C40" s="33"/>
      <c r="D40" s="33"/>
      <c r="E40" s="33"/>
      <c r="F40" s="33" t="s">
        <v>60</v>
      </c>
    </row>
    <row r="41" spans="1:6" x14ac:dyDescent="0.25">
      <c r="A41" s="27" t="s">
        <v>402</v>
      </c>
      <c r="B41" s="33" t="s">
        <v>306</v>
      </c>
      <c r="C41" s="33"/>
      <c r="D41" s="33"/>
      <c r="E41" s="33"/>
      <c r="F41" s="33" t="s">
        <v>59</v>
      </c>
    </row>
    <row r="42" spans="1:6" x14ac:dyDescent="0.25">
      <c r="A42" s="27" t="s">
        <v>403</v>
      </c>
      <c r="B42" s="33" t="s">
        <v>375</v>
      </c>
      <c r="C42" s="33"/>
      <c r="D42" s="33"/>
      <c r="E42" s="33"/>
      <c r="F42" s="33" t="s">
        <v>76</v>
      </c>
    </row>
    <row r="43" spans="1:6" x14ac:dyDescent="0.25">
      <c r="A43" s="27" t="s">
        <v>404</v>
      </c>
      <c r="B43" s="33" t="s">
        <v>307</v>
      </c>
      <c r="C43" s="33"/>
      <c r="D43" s="33"/>
      <c r="E43" s="33"/>
      <c r="F43" s="33" t="s">
        <v>60</v>
      </c>
    </row>
    <row r="44" spans="1:6" x14ac:dyDescent="0.25">
      <c r="A44" s="27" t="s">
        <v>405</v>
      </c>
      <c r="B44" s="33" t="s">
        <v>436</v>
      </c>
      <c r="C44" s="33"/>
      <c r="D44" s="33"/>
      <c r="E44" s="33"/>
      <c r="F44" s="33" t="s">
        <v>311</v>
      </c>
    </row>
    <row r="45" spans="1:6" x14ac:dyDescent="0.25">
      <c r="A45" s="27" t="s">
        <v>406</v>
      </c>
      <c r="B45" s="33" t="s">
        <v>437</v>
      </c>
      <c r="C45" s="33"/>
      <c r="D45" s="33"/>
      <c r="E45" s="33"/>
      <c r="F45" s="33" t="s">
        <v>311</v>
      </c>
    </row>
    <row r="46" spans="1:6" x14ac:dyDescent="0.25">
      <c r="A46" s="27" t="s">
        <v>407</v>
      </c>
      <c r="B46" s="33" t="s">
        <v>438</v>
      </c>
      <c r="C46" s="33"/>
      <c r="D46" s="33"/>
      <c r="E46" s="33"/>
      <c r="F46" s="33" t="s">
        <v>52</v>
      </c>
    </row>
    <row r="47" spans="1:6" x14ac:dyDescent="0.25">
      <c r="A47" s="27" t="s">
        <v>408</v>
      </c>
      <c r="B47" s="33" t="s">
        <v>439</v>
      </c>
      <c r="C47" s="33"/>
      <c r="D47" s="33"/>
      <c r="E47" s="33"/>
      <c r="F47" s="33" t="s">
        <v>311</v>
      </c>
    </row>
    <row r="48" spans="1:6" x14ac:dyDescent="0.25">
      <c r="A48" s="27" t="s">
        <v>409</v>
      </c>
      <c r="B48" s="33" t="s">
        <v>440</v>
      </c>
      <c r="C48" s="33"/>
      <c r="D48" s="33"/>
      <c r="E48" s="33"/>
      <c r="F48" s="33" t="s">
        <v>311</v>
      </c>
    </row>
    <row r="49" spans="1:6" x14ac:dyDescent="0.25">
      <c r="A49" s="27" t="s">
        <v>410</v>
      </c>
      <c r="B49" s="33" t="s">
        <v>441</v>
      </c>
      <c r="C49" s="33"/>
      <c r="D49" s="33"/>
      <c r="E49" s="33"/>
      <c r="F49" s="33" t="s">
        <v>52</v>
      </c>
    </row>
    <row r="50" spans="1:6" x14ac:dyDescent="0.25">
      <c r="A50" s="27" t="s">
        <v>411</v>
      </c>
      <c r="B50" s="33" t="s">
        <v>309</v>
      </c>
      <c r="C50" s="33"/>
      <c r="D50" s="33"/>
      <c r="E50" s="33"/>
      <c r="F50" s="33" t="s">
        <v>484</v>
      </c>
    </row>
    <row r="51" spans="1:6" x14ac:dyDescent="0.25">
      <c r="A51" s="27" t="s">
        <v>412</v>
      </c>
      <c r="B51" s="33" t="s">
        <v>308</v>
      </c>
      <c r="C51" s="33"/>
      <c r="D51" s="33"/>
      <c r="E51" s="33"/>
      <c r="F51" s="33">
        <v>0</v>
      </c>
    </row>
    <row r="52" spans="1:6" x14ac:dyDescent="0.25">
      <c r="A52" s="27" t="s">
        <v>413</v>
      </c>
      <c r="B52" s="33" t="s">
        <v>442</v>
      </c>
      <c r="C52" s="33"/>
      <c r="D52" s="33"/>
      <c r="E52" s="33"/>
      <c r="F52" s="33" t="s">
        <v>311</v>
      </c>
    </row>
    <row r="53" spans="1:6" x14ac:dyDescent="0.25">
      <c r="A53" s="27" t="s">
        <v>414</v>
      </c>
      <c r="B53" s="33" t="s">
        <v>443</v>
      </c>
      <c r="C53" s="33"/>
      <c r="D53" s="33"/>
      <c r="E53" s="33"/>
      <c r="F53" s="33" t="s">
        <v>311</v>
      </c>
    </row>
    <row r="54" spans="1:6" x14ac:dyDescent="0.25">
      <c r="A54" s="27" t="s">
        <v>415</v>
      </c>
      <c r="B54" s="33" t="s">
        <v>444</v>
      </c>
      <c r="C54" s="33"/>
      <c r="D54" s="33"/>
      <c r="E54" s="33"/>
      <c r="F54" s="33" t="s">
        <v>52</v>
      </c>
    </row>
    <row r="55" spans="1:6" x14ac:dyDescent="0.25">
      <c r="A55" s="27" t="s">
        <v>416</v>
      </c>
      <c r="B55" s="33" t="s">
        <v>445</v>
      </c>
      <c r="C55" s="33"/>
      <c r="D55" s="33"/>
      <c r="E55" s="33"/>
      <c r="F55" s="33" t="s">
        <v>311</v>
      </c>
    </row>
    <row r="56" spans="1:6" x14ac:dyDescent="0.25">
      <c r="A56" s="27" t="s">
        <v>417</v>
      </c>
      <c r="B56" s="33" t="s">
        <v>446</v>
      </c>
      <c r="C56" s="33"/>
      <c r="D56" s="33"/>
      <c r="E56" s="33"/>
      <c r="F56" s="33" t="s">
        <v>311</v>
      </c>
    </row>
    <row r="57" spans="1:6" x14ac:dyDescent="0.25">
      <c r="A57" s="27" t="s">
        <v>418</v>
      </c>
      <c r="B57" s="33" t="s">
        <v>447</v>
      </c>
      <c r="C57" s="33"/>
      <c r="D57" s="33"/>
      <c r="E57" s="33"/>
      <c r="F57" s="33" t="s">
        <v>49</v>
      </c>
    </row>
    <row r="60" spans="1:6" s="11" customFormat="1" x14ac:dyDescent="0.25">
      <c r="A60" s="24" t="s">
        <v>249</v>
      </c>
      <c r="B60" s="24"/>
      <c r="C60" s="24"/>
      <c r="D60" s="24"/>
      <c r="E60" s="24"/>
      <c r="F60" s="24"/>
    </row>
    <row r="62" spans="1:6" x14ac:dyDescent="0.25">
      <c r="A62" s="25" t="s">
        <v>251</v>
      </c>
      <c r="B62" s="25" t="s">
        <v>252</v>
      </c>
      <c r="C62" s="25" t="s">
        <v>254</v>
      </c>
    </row>
    <row r="63" spans="1:6" x14ac:dyDescent="0.25">
      <c r="A63" s="27"/>
      <c r="B63" s="27"/>
      <c r="C63" s="27"/>
    </row>
    <row r="64" spans="1:6" x14ac:dyDescent="0.25">
      <c r="A64" s="18"/>
      <c r="B64" s="18"/>
      <c r="C64" s="18"/>
      <c r="D64" s="18"/>
      <c r="E64" s="18"/>
      <c r="F64" s="18"/>
    </row>
  </sheetData>
  <hyperlinks>
    <hyperlink ref="A2" location="Datasets!A1" display="Go back to overview dataset p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GridLines="0" workbookViewId="0">
      <selection activeCell="A2" sqref="A2"/>
    </sheetView>
  </sheetViews>
  <sheetFormatPr defaultRowHeight="15" x14ac:dyDescent="0.25"/>
  <cols>
    <col min="1" max="1" width="15.42578125" customWidth="1"/>
    <col min="2" max="2" width="29" customWidth="1"/>
    <col min="3" max="3" width="89" customWidth="1"/>
    <col min="4" max="4" width="9.42578125" bestFit="1" customWidth="1"/>
    <col min="5" max="5" width="10.85546875" bestFit="1" customWidth="1"/>
    <col min="6" max="6" width="7.5703125" bestFit="1" customWidth="1"/>
    <col min="7" max="7" width="6.5703125" bestFit="1" customWidth="1"/>
    <col min="8" max="8" width="9.5703125" bestFit="1" customWidth="1"/>
    <col min="9" max="9" width="9.42578125" bestFit="1" customWidth="1"/>
  </cols>
  <sheetData>
    <row r="1" spans="1:3" s="12" customFormat="1" x14ac:dyDescent="0.25">
      <c r="A1" s="12" t="s">
        <v>244</v>
      </c>
    </row>
    <row r="2" spans="1:3" x14ac:dyDescent="0.25">
      <c r="A2" s="19" t="s">
        <v>266</v>
      </c>
    </row>
    <row r="4" spans="1:3" s="11" customFormat="1" x14ac:dyDescent="0.25">
      <c r="A4" s="11" t="s">
        <v>246</v>
      </c>
    </row>
    <row r="6" spans="1:3" x14ac:dyDescent="0.25">
      <c r="A6" s="32">
        <v>1</v>
      </c>
      <c r="B6" t="s">
        <v>247</v>
      </c>
    </row>
    <row r="7" spans="1:3" x14ac:dyDescent="0.25">
      <c r="A7" s="32">
        <v>2</v>
      </c>
      <c r="B7" t="s">
        <v>245</v>
      </c>
    </row>
    <row r="8" spans="1:3" x14ac:dyDescent="0.25">
      <c r="A8" s="32">
        <v>3</v>
      </c>
      <c r="B8" t="s">
        <v>243</v>
      </c>
    </row>
    <row r="9" spans="1:3" x14ac:dyDescent="0.25">
      <c r="A9" s="32">
        <v>4</v>
      </c>
      <c r="B9" t="s">
        <v>265</v>
      </c>
    </row>
    <row r="12" spans="1:3" s="11" customFormat="1" x14ac:dyDescent="0.25">
      <c r="A12" s="11" t="s">
        <v>248</v>
      </c>
    </row>
    <row r="14" spans="1:3" x14ac:dyDescent="0.25">
      <c r="A14" s="15" t="s">
        <v>251</v>
      </c>
      <c r="B14" s="15" t="s">
        <v>267</v>
      </c>
      <c r="C14" s="15" t="s">
        <v>310</v>
      </c>
    </row>
    <row r="15" spans="1:3" x14ac:dyDescent="0.25">
      <c r="A15" s="41" t="s">
        <v>84</v>
      </c>
      <c r="B15" s="41" t="s">
        <v>256</v>
      </c>
      <c r="C15" s="41"/>
    </row>
    <row r="16" spans="1:3" x14ac:dyDescent="0.25">
      <c r="A16" s="41" t="s">
        <v>85</v>
      </c>
      <c r="B16" s="41" t="s">
        <v>259</v>
      </c>
      <c r="C16" s="41"/>
    </row>
    <row r="17" spans="1:3" x14ac:dyDescent="0.25">
      <c r="A17" s="41" t="s">
        <v>86</v>
      </c>
      <c r="B17" s="41" t="s">
        <v>260</v>
      </c>
      <c r="C17" s="41"/>
    </row>
    <row r="18" spans="1:3" x14ac:dyDescent="0.25">
      <c r="A18" s="41" t="s">
        <v>89</v>
      </c>
      <c r="B18" s="41" t="s">
        <v>263</v>
      </c>
      <c r="C18" s="41"/>
    </row>
    <row r="19" spans="1:3" x14ac:dyDescent="0.25">
      <c r="A19" s="41" t="s">
        <v>90</v>
      </c>
      <c r="B19" s="41" t="s">
        <v>264</v>
      </c>
      <c r="C19" s="41"/>
    </row>
    <row r="20" spans="1:3" x14ac:dyDescent="0.25">
      <c r="A20" s="41" t="s">
        <v>91</v>
      </c>
      <c r="B20" s="41" t="s">
        <v>257</v>
      </c>
      <c r="C20" s="41"/>
    </row>
    <row r="21" spans="1:3" x14ac:dyDescent="0.25">
      <c r="A21" s="41" t="s">
        <v>92</v>
      </c>
      <c r="B21" s="41" t="s">
        <v>258</v>
      </c>
      <c r="C21" s="41"/>
    </row>
    <row r="22" spans="1:3" x14ac:dyDescent="0.25">
      <c r="A22" s="13" t="s">
        <v>87</v>
      </c>
      <c r="B22" s="13" t="s">
        <v>261</v>
      </c>
      <c r="C22" s="13" t="s">
        <v>311</v>
      </c>
    </row>
    <row r="23" spans="1:3" x14ac:dyDescent="0.25">
      <c r="A23" s="13" t="s">
        <v>88</v>
      </c>
      <c r="B23" s="13" t="s">
        <v>262</v>
      </c>
      <c r="C23" s="13" t="s">
        <v>311</v>
      </c>
    </row>
    <row r="24" spans="1:3" x14ac:dyDescent="0.25">
      <c r="A24" s="14"/>
      <c r="B24" s="14"/>
      <c r="C24" s="14"/>
    </row>
    <row r="25" spans="1:3" x14ac:dyDescent="0.25">
      <c r="A25" s="14"/>
      <c r="B25" s="14"/>
      <c r="C25" s="14"/>
    </row>
    <row r="26" spans="1:3" s="11" customFormat="1" ht="14.25" customHeight="1" x14ac:dyDescent="0.25">
      <c r="A26" s="11" t="s">
        <v>249</v>
      </c>
    </row>
    <row r="28" spans="1:3" x14ac:dyDescent="0.25">
      <c r="A28" s="15" t="s">
        <v>251</v>
      </c>
      <c r="B28" s="15" t="s">
        <v>252</v>
      </c>
      <c r="C28" s="15" t="s">
        <v>254</v>
      </c>
    </row>
    <row r="29" spans="1:3" x14ac:dyDescent="0.25">
      <c r="A29" s="13" t="s">
        <v>250</v>
      </c>
      <c r="B29" s="13" t="s">
        <v>253</v>
      </c>
      <c r="C29" s="13" t="s">
        <v>255</v>
      </c>
    </row>
  </sheetData>
  <hyperlinks>
    <hyperlink ref="A2" location="Datasets!A1" display="Go back to overview dataset page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showGridLines="0" workbookViewId="0">
      <selection activeCell="B6" sqref="B6"/>
    </sheetView>
  </sheetViews>
  <sheetFormatPr defaultRowHeight="15" x14ac:dyDescent="0.25"/>
  <cols>
    <col min="1" max="1" width="31.28515625" customWidth="1"/>
    <col min="2" max="2" width="26.140625" customWidth="1"/>
    <col min="3" max="3" width="11" bestFit="1" customWidth="1"/>
    <col min="4" max="4" width="69.140625" customWidth="1"/>
    <col min="5" max="8" width="9.140625" customWidth="1"/>
  </cols>
  <sheetData>
    <row r="1" spans="1:6" s="12" customFormat="1" x14ac:dyDescent="0.25">
      <c r="A1" s="12" t="s">
        <v>18</v>
      </c>
    </row>
    <row r="2" spans="1:6" x14ac:dyDescent="0.25">
      <c r="A2" s="19" t="s">
        <v>266</v>
      </c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s="11" customFormat="1" x14ac:dyDescent="0.25">
      <c r="A4" s="11" t="s">
        <v>246</v>
      </c>
    </row>
    <row r="5" spans="1:6" x14ac:dyDescent="0.25">
      <c r="A5" s="1"/>
      <c r="B5" s="1"/>
      <c r="C5" s="1"/>
      <c r="D5" s="1"/>
      <c r="E5" s="1"/>
      <c r="F5" s="1"/>
    </row>
    <row r="6" spans="1:6" x14ac:dyDescent="0.25">
      <c r="A6" s="1">
        <v>1</v>
      </c>
      <c r="B6" s="46" t="s">
        <v>468</v>
      </c>
      <c r="C6" s="1"/>
      <c r="D6" s="1"/>
      <c r="E6" s="1"/>
      <c r="F6" s="1"/>
    </row>
    <row r="7" spans="1:6" x14ac:dyDescent="0.25">
      <c r="A7" s="1">
        <v>2</v>
      </c>
      <c r="B7" s="46" t="s">
        <v>501</v>
      </c>
      <c r="C7" s="1"/>
      <c r="D7" s="1"/>
      <c r="E7" s="1"/>
      <c r="F7" s="1"/>
    </row>
    <row r="8" spans="1:6" x14ac:dyDescent="0.25">
      <c r="A8" s="1">
        <v>3</v>
      </c>
      <c r="B8" s="46" t="s">
        <v>502</v>
      </c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s="11" customFormat="1" x14ac:dyDescent="0.25">
      <c r="A11" s="11" t="s">
        <v>248</v>
      </c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5" t="s">
        <v>251</v>
      </c>
      <c r="B13" s="15" t="s">
        <v>267</v>
      </c>
      <c r="C13" s="15" t="s">
        <v>297</v>
      </c>
      <c r="D13" s="15" t="s">
        <v>310</v>
      </c>
    </row>
    <row r="14" spans="1:6" x14ac:dyDescent="0.25">
      <c r="A14" s="13" t="s">
        <v>449</v>
      </c>
      <c r="B14" s="13" t="s">
        <v>470</v>
      </c>
      <c r="C14" s="13" t="s">
        <v>52</v>
      </c>
      <c r="D14" s="13" t="s">
        <v>471</v>
      </c>
    </row>
    <row r="15" spans="1:6" x14ac:dyDescent="0.25">
      <c r="A15" s="41" t="s">
        <v>450</v>
      </c>
      <c r="B15" s="41" t="s">
        <v>461</v>
      </c>
      <c r="C15" s="41" t="s">
        <v>52</v>
      </c>
      <c r="D15" s="41" t="s">
        <v>472</v>
      </c>
    </row>
    <row r="16" spans="1:6" x14ac:dyDescent="0.25">
      <c r="A16" s="41" t="s">
        <v>451</v>
      </c>
      <c r="B16" s="41" t="s">
        <v>469</v>
      </c>
      <c r="C16" s="41" t="s">
        <v>52</v>
      </c>
      <c r="D16" s="41" t="s">
        <v>473</v>
      </c>
    </row>
    <row r="17" spans="1:6" x14ac:dyDescent="0.25">
      <c r="A17" s="41" t="s">
        <v>452</v>
      </c>
      <c r="B17" s="41" t="s">
        <v>474</v>
      </c>
      <c r="C17" s="41" t="s">
        <v>52</v>
      </c>
      <c r="D17" s="41"/>
    </row>
    <row r="18" spans="1:6" x14ac:dyDescent="0.25">
      <c r="A18" s="41" t="s">
        <v>453</v>
      </c>
      <c r="B18" s="41" t="s">
        <v>475</v>
      </c>
      <c r="C18" s="41" t="s">
        <v>52</v>
      </c>
      <c r="D18" s="41"/>
    </row>
    <row r="19" spans="1:6" x14ac:dyDescent="0.25">
      <c r="A19" s="13" t="s">
        <v>454</v>
      </c>
      <c r="B19" s="13" t="s">
        <v>462</v>
      </c>
      <c r="C19" s="13" t="s">
        <v>52</v>
      </c>
      <c r="D19" s="13" t="s">
        <v>508</v>
      </c>
    </row>
    <row r="20" spans="1:6" x14ac:dyDescent="0.25">
      <c r="A20" s="41" t="s">
        <v>455</v>
      </c>
      <c r="B20" s="41" t="s">
        <v>463</v>
      </c>
      <c r="C20" s="41" t="s">
        <v>483</v>
      </c>
      <c r="D20" s="41" t="s">
        <v>509</v>
      </c>
    </row>
    <row r="21" spans="1:6" x14ac:dyDescent="0.25">
      <c r="A21" s="41" t="s">
        <v>456</v>
      </c>
      <c r="B21" s="41" t="s">
        <v>464</v>
      </c>
      <c r="C21" s="41" t="s">
        <v>52</v>
      </c>
      <c r="D21" s="41" t="s">
        <v>477</v>
      </c>
    </row>
    <row r="22" spans="1:6" x14ac:dyDescent="0.25">
      <c r="A22" s="13" t="s">
        <v>457</v>
      </c>
      <c r="B22" s="13" t="s">
        <v>481</v>
      </c>
      <c r="C22" s="13" t="s">
        <v>52</v>
      </c>
      <c r="D22" s="13" t="s">
        <v>476</v>
      </c>
    </row>
    <row r="23" spans="1:6" x14ac:dyDescent="0.25">
      <c r="A23" s="41" t="s">
        <v>458</v>
      </c>
      <c r="B23" s="41" t="s">
        <v>465</v>
      </c>
      <c r="C23" s="41" t="s">
        <v>49</v>
      </c>
      <c r="D23" s="41" t="s">
        <v>478</v>
      </c>
    </row>
    <row r="24" spans="1:6" x14ac:dyDescent="0.25">
      <c r="A24" s="13" t="s">
        <v>459</v>
      </c>
      <c r="B24" s="13" t="s">
        <v>466</v>
      </c>
      <c r="C24" s="13" t="s">
        <v>52</v>
      </c>
      <c r="D24" s="13" t="s">
        <v>479</v>
      </c>
    </row>
    <row r="25" spans="1:6" x14ac:dyDescent="0.25">
      <c r="A25" s="13" t="s">
        <v>460</v>
      </c>
      <c r="B25" s="13" t="s">
        <v>467</v>
      </c>
      <c r="C25" s="13" t="s">
        <v>482</v>
      </c>
      <c r="D25" s="13" t="s">
        <v>480</v>
      </c>
    </row>
    <row r="28" spans="1:6" s="11" customFormat="1" x14ac:dyDescent="0.25">
      <c r="A28" s="11" t="s">
        <v>249</v>
      </c>
    </row>
    <row r="30" spans="1:6" x14ac:dyDescent="0.25">
      <c r="A30" s="15" t="s">
        <v>251</v>
      </c>
      <c r="B30" s="15" t="s">
        <v>252</v>
      </c>
      <c r="C30" s="15" t="s">
        <v>254</v>
      </c>
    </row>
    <row r="31" spans="1:6" x14ac:dyDescent="0.25">
      <c r="A31" s="13"/>
      <c r="B31" s="13"/>
      <c r="C31" s="13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</sheetData>
  <hyperlinks>
    <hyperlink ref="A2" location="Datasets!A1" display="Go back to overview dataset pag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showGridLines="0" workbookViewId="0">
      <selection activeCell="A7" sqref="A7:B7"/>
    </sheetView>
  </sheetViews>
  <sheetFormatPr defaultRowHeight="15" x14ac:dyDescent="0.25"/>
  <cols>
    <col min="1" max="1" width="23.28515625" customWidth="1"/>
    <col min="2" max="2" width="29" customWidth="1"/>
    <col min="3" max="3" width="17.28515625" bestFit="1" customWidth="1"/>
    <col min="4" max="4" width="29" bestFit="1" customWidth="1"/>
    <col min="5" max="5" width="17" bestFit="1" customWidth="1"/>
    <col min="6" max="6" width="21.7109375" bestFit="1" customWidth="1"/>
    <col min="7" max="7" width="15.28515625" bestFit="1" customWidth="1"/>
    <col min="8" max="8" width="17.7109375" bestFit="1" customWidth="1"/>
    <col min="12" max="12" width="9.28515625" bestFit="1" customWidth="1"/>
    <col min="13" max="13" width="10" bestFit="1" customWidth="1"/>
  </cols>
  <sheetData>
    <row r="1" spans="1:6" s="12" customFormat="1" x14ac:dyDescent="0.25">
      <c r="A1" s="12" t="s">
        <v>17</v>
      </c>
    </row>
    <row r="2" spans="1:6" x14ac:dyDescent="0.25">
      <c r="A2" s="19" t="s">
        <v>266</v>
      </c>
    </row>
    <row r="3" spans="1:6" x14ac:dyDescent="0.25">
      <c r="A3" s="19"/>
    </row>
    <row r="4" spans="1:6" s="11" customFormat="1" x14ac:dyDescent="0.25">
      <c r="A4" s="11" t="s">
        <v>246</v>
      </c>
    </row>
    <row r="6" spans="1:6" x14ac:dyDescent="0.25">
      <c r="A6" s="32">
        <v>1</v>
      </c>
      <c r="B6" t="s">
        <v>526</v>
      </c>
    </row>
    <row r="7" spans="1:6" x14ac:dyDescent="0.25">
      <c r="A7" s="32">
        <v>2</v>
      </c>
      <c r="B7" s="28" t="s">
        <v>535</v>
      </c>
    </row>
    <row r="8" spans="1:6" x14ac:dyDescent="0.25">
      <c r="A8" s="32">
        <v>3</v>
      </c>
      <c r="B8" t="s">
        <v>109</v>
      </c>
    </row>
    <row r="9" spans="1:6" x14ac:dyDescent="0.25">
      <c r="B9" s="9" t="s">
        <v>110</v>
      </c>
      <c r="C9" s="9" t="s">
        <v>114</v>
      </c>
      <c r="D9" s="10" t="s">
        <v>117</v>
      </c>
    </row>
    <row r="10" spans="1:6" x14ac:dyDescent="0.25">
      <c r="B10" s="9" t="s">
        <v>111</v>
      </c>
      <c r="C10" s="9" t="s">
        <v>226</v>
      </c>
      <c r="D10" s="9" t="s">
        <v>115</v>
      </c>
    </row>
    <row r="11" spans="1:6" x14ac:dyDescent="0.25">
      <c r="B11" s="9" t="s">
        <v>112</v>
      </c>
      <c r="C11" s="9" t="s">
        <v>116</v>
      </c>
      <c r="D11" s="9" t="s">
        <v>118</v>
      </c>
    </row>
    <row r="12" spans="1:6" x14ac:dyDescent="0.25">
      <c r="B12" s="9" t="s">
        <v>113</v>
      </c>
      <c r="C12" s="9" t="s">
        <v>119</v>
      </c>
      <c r="D12" s="9" t="s">
        <v>120</v>
      </c>
    </row>
    <row r="15" spans="1:6" s="11" customFormat="1" x14ac:dyDescent="0.25">
      <c r="A15" s="11" t="s">
        <v>248</v>
      </c>
    </row>
    <row r="16" spans="1:6" x14ac:dyDescent="0.25">
      <c r="A16" s="1"/>
      <c r="B16" s="1"/>
      <c r="C16" s="1"/>
      <c r="D16" s="1"/>
      <c r="E16" s="1"/>
      <c r="F16" s="1"/>
    </row>
    <row r="17" spans="1:3" x14ac:dyDescent="0.25">
      <c r="A17" s="15" t="s">
        <v>251</v>
      </c>
      <c r="B17" s="15" t="s">
        <v>267</v>
      </c>
      <c r="C17" s="15" t="s">
        <v>310</v>
      </c>
    </row>
    <row r="18" spans="1:3" x14ac:dyDescent="0.25">
      <c r="A18" s="41" t="s">
        <v>96</v>
      </c>
      <c r="B18" s="41" t="s">
        <v>264</v>
      </c>
      <c r="C18" s="41"/>
    </row>
    <row r="19" spans="1:3" x14ac:dyDescent="0.25">
      <c r="A19" s="41" t="s">
        <v>93</v>
      </c>
      <c r="B19" s="41" t="s">
        <v>461</v>
      </c>
      <c r="C19" s="41"/>
    </row>
    <row r="20" spans="1:3" x14ac:dyDescent="0.25">
      <c r="A20" s="41" t="s">
        <v>94</v>
      </c>
      <c r="B20" s="41" t="s">
        <v>469</v>
      </c>
      <c r="C20" s="41"/>
    </row>
    <row r="21" spans="1:3" x14ac:dyDescent="0.25">
      <c r="A21" s="41" t="s">
        <v>97</v>
      </c>
      <c r="B21" s="41" t="s">
        <v>510</v>
      </c>
      <c r="C21" s="41"/>
    </row>
    <row r="22" spans="1:3" x14ac:dyDescent="0.25">
      <c r="A22" s="41" t="s">
        <v>98</v>
      </c>
      <c r="B22" s="41" t="s">
        <v>511</v>
      </c>
      <c r="C22" s="41"/>
    </row>
    <row r="23" spans="1:3" x14ac:dyDescent="0.25">
      <c r="A23" s="41" t="s">
        <v>99</v>
      </c>
      <c r="B23" s="41" t="s">
        <v>512</v>
      </c>
      <c r="C23" s="41"/>
    </row>
    <row r="24" spans="1:3" x14ac:dyDescent="0.25">
      <c r="A24" s="13" t="s">
        <v>100</v>
      </c>
      <c r="B24" s="13" t="s">
        <v>513</v>
      </c>
      <c r="C24" s="13"/>
    </row>
    <row r="25" spans="1:3" x14ac:dyDescent="0.25">
      <c r="A25" s="13" t="s">
        <v>101</v>
      </c>
      <c r="B25" s="13" t="s">
        <v>514</v>
      </c>
      <c r="C25" s="13"/>
    </row>
    <row r="26" spans="1:3" x14ac:dyDescent="0.25">
      <c r="A26" s="41" t="s">
        <v>102</v>
      </c>
      <c r="B26" s="41" t="s">
        <v>515</v>
      </c>
      <c r="C26" s="41"/>
    </row>
    <row r="27" spans="1:3" x14ac:dyDescent="0.25">
      <c r="A27" s="13" t="s">
        <v>98</v>
      </c>
      <c r="B27" s="13" t="s">
        <v>511</v>
      </c>
      <c r="C27" s="13"/>
    </row>
    <row r="28" spans="1:3" x14ac:dyDescent="0.25">
      <c r="A28" s="13" t="s">
        <v>103</v>
      </c>
      <c r="B28" s="13" t="s">
        <v>516</v>
      </c>
      <c r="C28" s="13"/>
    </row>
    <row r="29" spans="1:3" x14ac:dyDescent="0.25">
      <c r="A29" s="13" t="s">
        <v>104</v>
      </c>
      <c r="B29" s="13"/>
      <c r="C29" s="13"/>
    </row>
    <row r="30" spans="1:3" x14ac:dyDescent="0.25">
      <c r="A30" s="13" t="s">
        <v>105</v>
      </c>
      <c r="B30" s="13"/>
      <c r="C30" s="13"/>
    </row>
    <row r="31" spans="1:3" x14ac:dyDescent="0.25">
      <c r="A31" s="13" t="s">
        <v>106</v>
      </c>
      <c r="B31" s="13"/>
      <c r="C31" s="13"/>
    </row>
    <row r="32" spans="1:3" x14ac:dyDescent="0.25">
      <c r="A32" s="13" t="s">
        <v>98</v>
      </c>
      <c r="B32" s="13" t="s">
        <v>511</v>
      </c>
      <c r="C32" s="13"/>
    </row>
    <row r="33" spans="1:3" x14ac:dyDescent="0.25">
      <c r="A33" s="13" t="s">
        <v>107</v>
      </c>
      <c r="B33" s="13"/>
      <c r="C33" s="13"/>
    </row>
    <row r="34" spans="1:3" x14ac:dyDescent="0.25">
      <c r="A34" s="13" t="s">
        <v>104</v>
      </c>
      <c r="B34" s="13"/>
      <c r="C34" s="13"/>
    </row>
    <row r="35" spans="1:3" x14ac:dyDescent="0.25">
      <c r="A35" s="13" t="s">
        <v>105</v>
      </c>
      <c r="B35" s="13"/>
      <c r="C35" s="13"/>
    </row>
    <row r="36" spans="1:3" x14ac:dyDescent="0.25">
      <c r="A36" s="13" t="s">
        <v>108</v>
      </c>
      <c r="B36" s="13"/>
      <c r="C36" s="13"/>
    </row>
    <row r="37" spans="1:3" x14ac:dyDescent="0.25">
      <c r="A37" s="13" t="s">
        <v>98</v>
      </c>
      <c r="B37" s="13" t="s">
        <v>511</v>
      </c>
      <c r="C37" s="13"/>
    </row>
    <row r="38" spans="1:3" x14ac:dyDescent="0.25">
      <c r="A38" s="13" t="s">
        <v>107</v>
      </c>
      <c r="B38" s="13"/>
      <c r="C38" s="13"/>
    </row>
    <row r="39" spans="1:3" x14ac:dyDescent="0.25">
      <c r="A39" s="13" t="s">
        <v>104</v>
      </c>
      <c r="B39" s="13"/>
      <c r="C39" s="13"/>
    </row>
    <row r="40" spans="1:3" x14ac:dyDescent="0.25">
      <c r="A40" s="13" t="s">
        <v>105</v>
      </c>
      <c r="B40" s="13"/>
      <c r="C40" s="13"/>
    </row>
    <row r="41" spans="1:3" x14ac:dyDescent="0.25">
      <c r="A41" s="13" t="s">
        <v>108</v>
      </c>
      <c r="B41" s="13"/>
      <c r="C41" s="13"/>
    </row>
    <row r="44" spans="1:3" s="11" customFormat="1" x14ac:dyDescent="0.25">
      <c r="A44" s="11" t="s">
        <v>249</v>
      </c>
    </row>
    <row r="46" spans="1:3" x14ac:dyDescent="0.25">
      <c r="A46" s="15" t="s">
        <v>251</v>
      </c>
      <c r="B46" s="15" t="s">
        <v>252</v>
      </c>
      <c r="C46" s="15" t="s">
        <v>254</v>
      </c>
    </row>
    <row r="47" spans="1:3" x14ac:dyDescent="0.25">
      <c r="A47" s="13"/>
      <c r="B47" s="13"/>
      <c r="C47" s="13"/>
    </row>
  </sheetData>
  <hyperlinks>
    <hyperlink ref="A2" location="Datasets!A1" display="Go back to overview dataset p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showGridLines="0" workbookViewId="0">
      <selection activeCell="E13" sqref="E13"/>
    </sheetView>
  </sheetViews>
  <sheetFormatPr defaultColWidth="25.140625" defaultRowHeight="15" x14ac:dyDescent="0.25"/>
  <cols>
    <col min="1" max="1" width="30.28515625" customWidth="1"/>
    <col min="4" max="4" width="17.7109375" bestFit="1" customWidth="1"/>
    <col min="5" max="5" width="89.7109375" customWidth="1"/>
    <col min="6" max="6" width="88.42578125" bestFit="1" customWidth="1"/>
  </cols>
  <sheetData>
    <row r="1" spans="1:6" s="12" customFormat="1" x14ac:dyDescent="0.25">
      <c r="A1" s="12" t="s">
        <v>21</v>
      </c>
    </row>
    <row r="2" spans="1:6" x14ac:dyDescent="0.25">
      <c r="A2" s="19" t="s">
        <v>266</v>
      </c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s="11" customFormat="1" x14ac:dyDescent="0.25">
      <c r="A4" s="11" t="s">
        <v>246</v>
      </c>
    </row>
    <row r="5" spans="1:6" x14ac:dyDescent="0.25">
      <c r="A5" s="1"/>
      <c r="B5" s="1"/>
      <c r="C5" s="1"/>
      <c r="D5" s="1"/>
      <c r="E5" s="1"/>
      <c r="F5" s="1"/>
    </row>
    <row r="6" spans="1:6" x14ac:dyDescent="0.25">
      <c r="A6" s="1">
        <v>1</v>
      </c>
      <c r="B6" t="s">
        <v>525</v>
      </c>
      <c r="C6" s="1"/>
      <c r="D6" s="1"/>
      <c r="E6" s="1"/>
      <c r="F6" s="1"/>
    </row>
    <row r="7" spans="1:6" x14ac:dyDescent="0.25">
      <c r="A7" s="1">
        <v>2</v>
      </c>
      <c r="B7" t="s">
        <v>536</v>
      </c>
      <c r="C7" s="1"/>
      <c r="D7" s="1"/>
      <c r="E7" s="1"/>
      <c r="F7" s="1"/>
    </row>
    <row r="8" spans="1:6" x14ac:dyDescent="0.25">
      <c r="A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s="11" customFormat="1" x14ac:dyDescent="0.25">
      <c r="A10" s="11" t="s">
        <v>248</v>
      </c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25" t="s">
        <v>251</v>
      </c>
      <c r="B12" s="25" t="s">
        <v>267</v>
      </c>
      <c r="C12" s="25" t="s">
        <v>297</v>
      </c>
      <c r="D12" s="25" t="s">
        <v>299</v>
      </c>
      <c r="E12" s="25" t="s">
        <v>310</v>
      </c>
    </row>
    <row r="13" spans="1:6" x14ac:dyDescent="0.25">
      <c r="A13" s="37" t="s">
        <v>121</v>
      </c>
      <c r="B13" s="37" t="s">
        <v>264</v>
      </c>
      <c r="C13" s="37" t="s">
        <v>52</v>
      </c>
      <c r="D13" s="37" t="s">
        <v>48</v>
      </c>
      <c r="E13" s="37" t="s">
        <v>557</v>
      </c>
    </row>
    <row r="14" spans="1:6" x14ac:dyDescent="0.25">
      <c r="A14" s="37" t="s">
        <v>450</v>
      </c>
      <c r="B14" s="37" t="s">
        <v>461</v>
      </c>
      <c r="C14" s="37" t="s">
        <v>52</v>
      </c>
      <c r="D14" s="37" t="s">
        <v>48</v>
      </c>
      <c r="E14" s="37" t="s">
        <v>558</v>
      </c>
    </row>
    <row r="15" spans="1:6" x14ac:dyDescent="0.25">
      <c r="A15" s="37" t="s">
        <v>539</v>
      </c>
      <c r="B15" s="37" t="s">
        <v>556</v>
      </c>
      <c r="C15" s="37" t="s">
        <v>52</v>
      </c>
      <c r="D15" s="37" t="s">
        <v>48</v>
      </c>
      <c r="E15" s="37" t="s">
        <v>560</v>
      </c>
    </row>
    <row r="16" spans="1:6" x14ac:dyDescent="0.25">
      <c r="A16" s="37" t="s">
        <v>451</v>
      </c>
      <c r="B16" s="37" t="s">
        <v>469</v>
      </c>
      <c r="C16" s="37" t="s">
        <v>52</v>
      </c>
      <c r="D16" s="37" t="s">
        <v>48</v>
      </c>
      <c r="E16" s="37" t="s">
        <v>559</v>
      </c>
    </row>
    <row r="17" spans="1:5" x14ac:dyDescent="0.25">
      <c r="A17" s="37" t="s">
        <v>540</v>
      </c>
      <c r="B17" s="37" t="s">
        <v>555</v>
      </c>
      <c r="C17" s="37" t="s">
        <v>52</v>
      </c>
      <c r="D17" s="37" t="s">
        <v>48</v>
      </c>
      <c r="E17" s="37" t="s">
        <v>561</v>
      </c>
    </row>
    <row r="18" spans="1:5" x14ac:dyDescent="0.25">
      <c r="A18" s="37" t="s">
        <v>541</v>
      </c>
      <c r="B18" s="37" t="s">
        <v>421</v>
      </c>
      <c r="C18" s="37" t="s">
        <v>52</v>
      </c>
      <c r="D18" s="37" t="s">
        <v>48</v>
      </c>
      <c r="E18" s="37" t="s">
        <v>562</v>
      </c>
    </row>
    <row r="19" spans="1:5" x14ac:dyDescent="0.25">
      <c r="A19" s="37" t="s">
        <v>542</v>
      </c>
      <c r="B19" s="37" t="s">
        <v>554</v>
      </c>
      <c r="C19" s="37" t="s">
        <v>52</v>
      </c>
      <c r="D19" s="37" t="s">
        <v>48</v>
      </c>
      <c r="E19" s="37" t="s">
        <v>563</v>
      </c>
    </row>
    <row r="20" spans="1:5" x14ac:dyDescent="0.25">
      <c r="A20" s="37" t="s">
        <v>543</v>
      </c>
      <c r="B20" s="37" t="s">
        <v>528</v>
      </c>
      <c r="C20" s="37" t="s">
        <v>52</v>
      </c>
      <c r="D20" s="37" t="s">
        <v>48</v>
      </c>
      <c r="E20" s="37" t="s">
        <v>124</v>
      </c>
    </row>
    <row r="21" spans="1:5" x14ac:dyDescent="0.25">
      <c r="A21" s="37" t="s">
        <v>544</v>
      </c>
      <c r="B21" s="37" t="s">
        <v>527</v>
      </c>
      <c r="C21" s="37" t="s">
        <v>52</v>
      </c>
      <c r="D21" s="37" t="s">
        <v>48</v>
      </c>
      <c r="E21" s="37" t="s">
        <v>564</v>
      </c>
    </row>
    <row r="22" spans="1:5" x14ac:dyDescent="0.25">
      <c r="A22" s="37" t="s">
        <v>545</v>
      </c>
      <c r="B22" s="37" t="s">
        <v>553</v>
      </c>
      <c r="C22" s="37" t="s">
        <v>52</v>
      </c>
      <c r="D22" s="37" t="s">
        <v>48</v>
      </c>
      <c r="E22" s="37" t="s">
        <v>565</v>
      </c>
    </row>
    <row r="23" spans="1:5" x14ac:dyDescent="0.25">
      <c r="A23" s="37" t="s">
        <v>546</v>
      </c>
      <c r="B23" s="37" t="s">
        <v>529</v>
      </c>
      <c r="C23" s="37" t="s">
        <v>52</v>
      </c>
      <c r="D23" s="37" t="s">
        <v>48</v>
      </c>
      <c r="E23" s="37" t="s">
        <v>566</v>
      </c>
    </row>
    <row r="24" spans="1:5" x14ac:dyDescent="0.25">
      <c r="A24" s="37" t="s">
        <v>547</v>
      </c>
      <c r="B24" s="37" t="s">
        <v>530</v>
      </c>
      <c r="C24" s="37" t="s">
        <v>52</v>
      </c>
      <c r="D24" s="37" t="s">
        <v>48</v>
      </c>
      <c r="E24" s="37" t="s">
        <v>567</v>
      </c>
    </row>
    <row r="25" spans="1:5" x14ac:dyDescent="0.25">
      <c r="A25" s="37" t="s">
        <v>548</v>
      </c>
      <c r="B25" s="37" t="s">
        <v>552</v>
      </c>
      <c r="C25" s="37" t="s">
        <v>52</v>
      </c>
      <c r="D25" s="37" t="s">
        <v>48</v>
      </c>
      <c r="E25" s="37" t="s">
        <v>568</v>
      </c>
    </row>
    <row r="26" spans="1:5" x14ac:dyDescent="0.25">
      <c r="A26" s="37" t="s">
        <v>549</v>
      </c>
      <c r="B26" s="37" t="s">
        <v>551</v>
      </c>
      <c r="C26" s="37" t="s">
        <v>52</v>
      </c>
      <c r="D26" s="37" t="s">
        <v>48</v>
      </c>
      <c r="E26" s="37" t="s">
        <v>569</v>
      </c>
    </row>
    <row r="29" spans="1:5" s="11" customFormat="1" x14ac:dyDescent="0.25">
      <c r="A29" s="11" t="s">
        <v>249</v>
      </c>
    </row>
    <row r="31" spans="1:5" x14ac:dyDescent="0.25">
      <c r="A31" s="15" t="s">
        <v>251</v>
      </c>
      <c r="B31" s="15" t="s">
        <v>252</v>
      </c>
      <c r="C31" s="15" t="s">
        <v>254</v>
      </c>
    </row>
    <row r="32" spans="1:5" x14ac:dyDescent="0.25">
      <c r="A32" s="13"/>
      <c r="B32" s="13"/>
      <c r="C32" s="13"/>
    </row>
  </sheetData>
  <hyperlinks>
    <hyperlink ref="A2" location="Datasets!A1" display="Go back to overview dataset pag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showGridLines="0" workbookViewId="0">
      <selection activeCell="A2" sqref="A2"/>
    </sheetView>
  </sheetViews>
  <sheetFormatPr defaultColWidth="44.28515625" defaultRowHeight="15" x14ac:dyDescent="0.25"/>
  <cols>
    <col min="1" max="1" width="56.42578125" style="36" customWidth="1"/>
    <col min="2" max="2" width="67.7109375" style="28" customWidth="1"/>
    <col min="3" max="3" width="35.7109375" style="28" customWidth="1"/>
    <col min="4" max="4" width="10.5703125" bestFit="1" customWidth="1"/>
    <col min="5" max="5" width="9.28515625" bestFit="1" customWidth="1"/>
    <col min="6" max="6" width="29.140625" customWidth="1"/>
  </cols>
  <sheetData>
    <row r="1" spans="1:7" s="12" customFormat="1" x14ac:dyDescent="0.25">
      <c r="A1" s="23" t="s">
        <v>28</v>
      </c>
      <c r="B1" s="23"/>
      <c r="C1" s="23"/>
    </row>
    <row r="2" spans="1:7" x14ac:dyDescent="0.25">
      <c r="A2" s="19" t="s">
        <v>266</v>
      </c>
      <c r="B2" s="18"/>
      <c r="C2" s="18"/>
    </row>
    <row r="3" spans="1:7" x14ac:dyDescent="0.25">
      <c r="A3" s="18"/>
      <c r="B3" s="18"/>
      <c r="C3" s="18"/>
    </row>
    <row r="4" spans="1:7" s="11" customFormat="1" x14ac:dyDescent="0.25">
      <c r="A4" s="24" t="s">
        <v>246</v>
      </c>
      <c r="B4" s="24"/>
      <c r="C4" s="24"/>
    </row>
    <row r="5" spans="1:7" x14ac:dyDescent="0.25">
      <c r="A5" s="18"/>
      <c r="B5" s="18"/>
      <c r="C5" s="18"/>
    </row>
    <row r="6" spans="1:7" x14ac:dyDescent="0.25">
      <c r="A6" s="1">
        <v>1</v>
      </c>
      <c r="B6" s="18" t="s">
        <v>686</v>
      </c>
      <c r="C6" s="18"/>
    </row>
    <row r="7" spans="1:7" x14ac:dyDescent="0.25">
      <c r="A7" s="1"/>
      <c r="B7" s="18"/>
      <c r="C7" s="18"/>
    </row>
    <row r="8" spans="1:7" x14ac:dyDescent="0.25">
      <c r="A8" s="18"/>
      <c r="B8" s="18"/>
      <c r="C8" s="18"/>
    </row>
    <row r="9" spans="1:7" s="11" customFormat="1" x14ac:dyDescent="0.25">
      <c r="A9" s="24" t="s">
        <v>248</v>
      </c>
      <c r="B9" s="24"/>
      <c r="C9" s="24"/>
    </row>
    <row r="10" spans="1:7" x14ac:dyDescent="0.25">
      <c r="A10" s="18"/>
      <c r="B10" s="18"/>
      <c r="C10" s="18"/>
    </row>
    <row r="11" spans="1:7" s="52" customFormat="1" x14ac:dyDescent="0.25">
      <c r="A11" s="51" t="s">
        <v>251</v>
      </c>
      <c r="B11" s="51" t="s">
        <v>571</v>
      </c>
      <c r="C11" s="51" t="s">
        <v>267</v>
      </c>
      <c r="D11" s="51" t="s">
        <v>299</v>
      </c>
      <c r="E11" s="51" t="s">
        <v>297</v>
      </c>
      <c r="F11" s="51" t="s">
        <v>310</v>
      </c>
    </row>
    <row r="12" spans="1:7" s="52" customFormat="1" x14ac:dyDescent="0.25">
      <c r="A12" s="53" t="s">
        <v>96</v>
      </c>
      <c r="B12" s="54"/>
      <c r="C12" s="55" t="s">
        <v>264</v>
      </c>
      <c r="D12" s="55" t="s">
        <v>48</v>
      </c>
      <c r="E12" s="55" t="s">
        <v>52</v>
      </c>
      <c r="F12" s="55" t="s">
        <v>557</v>
      </c>
      <c r="G12" s="52" t="s">
        <v>572</v>
      </c>
    </row>
    <row r="13" spans="1:7" s="52" customFormat="1" x14ac:dyDescent="0.25">
      <c r="A13" s="53" t="s">
        <v>122</v>
      </c>
      <c r="B13" s="54"/>
      <c r="C13" s="55"/>
      <c r="D13" s="53" t="s">
        <v>48</v>
      </c>
      <c r="E13" s="53" t="s">
        <v>52</v>
      </c>
      <c r="F13" s="53"/>
      <c r="G13" s="52" t="s">
        <v>539</v>
      </c>
    </row>
    <row r="14" spans="1:7" s="52" customFormat="1" x14ac:dyDescent="0.25">
      <c r="A14" s="53" t="s">
        <v>94</v>
      </c>
      <c r="B14" s="54"/>
      <c r="C14" s="55"/>
      <c r="D14" s="53" t="s">
        <v>48</v>
      </c>
      <c r="E14" s="53" t="s">
        <v>52</v>
      </c>
      <c r="F14" s="53"/>
      <c r="G14" s="52" t="s">
        <v>451</v>
      </c>
    </row>
    <row r="15" spans="1:7" s="52" customFormat="1" x14ac:dyDescent="0.25">
      <c r="A15" s="53" t="s">
        <v>125</v>
      </c>
      <c r="B15" s="54"/>
      <c r="C15" s="55"/>
      <c r="D15" s="53" t="s">
        <v>48</v>
      </c>
      <c r="E15" s="53" t="s">
        <v>52</v>
      </c>
      <c r="F15" s="53"/>
      <c r="G15" s="52" t="s">
        <v>573</v>
      </c>
    </row>
    <row r="16" spans="1:7" s="52" customFormat="1" x14ac:dyDescent="0.25">
      <c r="A16" s="53" t="s">
        <v>126</v>
      </c>
      <c r="B16" s="54"/>
      <c r="C16" s="55"/>
      <c r="D16" s="53" t="s">
        <v>48</v>
      </c>
      <c r="E16" s="53" t="s">
        <v>52</v>
      </c>
      <c r="F16" s="53"/>
      <c r="G16" s="52" t="s">
        <v>574</v>
      </c>
    </row>
    <row r="17" spans="1:7" s="52" customFormat="1" x14ac:dyDescent="0.25">
      <c r="A17" s="53" t="s">
        <v>95</v>
      </c>
      <c r="B17" s="54"/>
      <c r="C17" s="55"/>
      <c r="D17" s="53" t="s">
        <v>48</v>
      </c>
      <c r="E17" s="53" t="s">
        <v>52</v>
      </c>
      <c r="F17" s="53"/>
      <c r="G17" s="52" t="s">
        <v>453</v>
      </c>
    </row>
    <row r="18" spans="1:7" s="52" customFormat="1" x14ac:dyDescent="0.25">
      <c r="A18" s="53" t="s">
        <v>127</v>
      </c>
      <c r="B18" s="54" t="s">
        <v>165</v>
      </c>
      <c r="C18" s="55"/>
      <c r="D18" s="53" t="s">
        <v>48</v>
      </c>
      <c r="E18" s="53" t="s">
        <v>52</v>
      </c>
      <c r="F18" s="53"/>
      <c r="G18" s="52" t="s">
        <v>575</v>
      </c>
    </row>
    <row r="19" spans="1:7" s="52" customFormat="1" x14ac:dyDescent="0.25">
      <c r="A19" s="53" t="s">
        <v>128</v>
      </c>
      <c r="B19" s="54" t="s">
        <v>166</v>
      </c>
      <c r="C19" s="55"/>
      <c r="D19" s="53" t="s">
        <v>48</v>
      </c>
      <c r="E19" s="53" t="s">
        <v>52</v>
      </c>
      <c r="F19" s="53"/>
      <c r="G19" s="52" t="s">
        <v>576</v>
      </c>
    </row>
    <row r="20" spans="1:7" s="52" customFormat="1" x14ac:dyDescent="0.25">
      <c r="A20" s="53" t="s">
        <v>129</v>
      </c>
      <c r="B20" s="54" t="s">
        <v>167</v>
      </c>
      <c r="C20" s="55"/>
      <c r="D20" s="53" t="s">
        <v>48</v>
      </c>
      <c r="E20" s="53" t="s">
        <v>52</v>
      </c>
      <c r="F20" s="53"/>
      <c r="G20" s="52" t="s">
        <v>577</v>
      </c>
    </row>
    <row r="21" spans="1:7" s="52" customFormat="1" x14ac:dyDescent="0.25">
      <c r="A21" s="53" t="s">
        <v>130</v>
      </c>
      <c r="B21" s="54"/>
      <c r="C21" s="55"/>
      <c r="D21" s="53" t="s">
        <v>48</v>
      </c>
      <c r="E21" s="53" t="s">
        <v>52</v>
      </c>
      <c r="F21" s="53"/>
      <c r="G21" s="52" t="s">
        <v>578</v>
      </c>
    </row>
    <row r="22" spans="1:7" s="52" customFormat="1" x14ac:dyDescent="0.25">
      <c r="A22" s="53" t="s">
        <v>131</v>
      </c>
      <c r="B22" s="54" t="s">
        <v>168</v>
      </c>
      <c r="C22" s="55"/>
      <c r="D22" s="53" t="s">
        <v>48</v>
      </c>
      <c r="E22" s="53" t="s">
        <v>52</v>
      </c>
      <c r="F22" s="53"/>
      <c r="G22" s="52" t="s">
        <v>579</v>
      </c>
    </row>
    <row r="23" spans="1:7" s="52" customFormat="1" x14ac:dyDescent="0.25">
      <c r="A23" s="53" t="s">
        <v>132</v>
      </c>
      <c r="B23" s="54" t="s">
        <v>169</v>
      </c>
      <c r="C23" s="55"/>
      <c r="D23" s="53" t="s">
        <v>48</v>
      </c>
      <c r="E23" s="53" t="s">
        <v>52</v>
      </c>
      <c r="F23" s="53"/>
      <c r="G23" s="52" t="s">
        <v>580</v>
      </c>
    </row>
    <row r="24" spans="1:7" s="52" customFormat="1" x14ac:dyDescent="0.25">
      <c r="A24" s="53" t="s">
        <v>133</v>
      </c>
      <c r="B24" s="54" t="s">
        <v>170</v>
      </c>
      <c r="C24" s="55"/>
      <c r="D24" s="53" t="s">
        <v>48</v>
      </c>
      <c r="E24" s="53" t="s">
        <v>52</v>
      </c>
      <c r="F24" s="53"/>
      <c r="G24" s="52" t="s">
        <v>581</v>
      </c>
    </row>
    <row r="25" spans="1:7" s="52" customFormat="1" x14ac:dyDescent="0.25">
      <c r="A25" s="53" t="s">
        <v>134</v>
      </c>
      <c r="B25" s="54"/>
      <c r="C25" s="55"/>
      <c r="D25" s="53" t="s">
        <v>48</v>
      </c>
      <c r="E25" s="53" t="s">
        <v>52</v>
      </c>
      <c r="F25" s="53"/>
      <c r="G25" s="52" t="s">
        <v>582</v>
      </c>
    </row>
    <row r="26" spans="1:7" s="52" customFormat="1" x14ac:dyDescent="0.25">
      <c r="A26" s="53" t="s">
        <v>135</v>
      </c>
      <c r="B26" s="54" t="s">
        <v>171</v>
      </c>
      <c r="C26" s="55"/>
      <c r="D26" s="53" t="s">
        <v>48</v>
      </c>
      <c r="E26" s="53" t="s">
        <v>52</v>
      </c>
      <c r="F26" s="53"/>
      <c r="G26" s="52" t="s">
        <v>583</v>
      </c>
    </row>
    <row r="27" spans="1:7" s="52" customFormat="1" x14ac:dyDescent="0.25">
      <c r="A27" s="53" t="s">
        <v>136</v>
      </c>
      <c r="B27" s="54" t="s">
        <v>172</v>
      </c>
      <c r="C27" s="55"/>
      <c r="D27" s="53" t="s">
        <v>48</v>
      </c>
      <c r="E27" s="53" t="s">
        <v>52</v>
      </c>
      <c r="F27" s="53"/>
      <c r="G27" s="52" t="s">
        <v>584</v>
      </c>
    </row>
    <row r="28" spans="1:7" s="52" customFormat="1" x14ac:dyDescent="0.25">
      <c r="A28" s="53" t="s">
        <v>137</v>
      </c>
      <c r="B28" s="54" t="s">
        <v>173</v>
      </c>
      <c r="C28" s="55"/>
      <c r="D28" s="53" t="s">
        <v>48</v>
      </c>
      <c r="E28" s="53" t="s">
        <v>52</v>
      </c>
      <c r="F28" s="53"/>
      <c r="G28" s="52" t="s">
        <v>585</v>
      </c>
    </row>
    <row r="29" spans="1:7" s="52" customFormat="1" x14ac:dyDescent="0.25">
      <c r="A29" s="53" t="s">
        <v>138</v>
      </c>
      <c r="B29" s="54"/>
      <c r="C29" s="55"/>
      <c r="D29" s="53" t="s">
        <v>48</v>
      </c>
      <c r="E29" s="53" t="s">
        <v>52</v>
      </c>
      <c r="F29" s="53"/>
      <c r="G29" s="52" t="s">
        <v>586</v>
      </c>
    </row>
    <row r="30" spans="1:7" s="52" customFormat="1" x14ac:dyDescent="0.25">
      <c r="A30" s="53" t="s">
        <v>139</v>
      </c>
      <c r="B30" s="54"/>
      <c r="C30" s="55"/>
      <c r="D30" s="53" t="s">
        <v>48</v>
      </c>
      <c r="E30" s="53" t="s">
        <v>52</v>
      </c>
      <c r="F30" s="53"/>
      <c r="G30" s="52" t="s">
        <v>587</v>
      </c>
    </row>
    <row r="31" spans="1:7" s="52" customFormat="1" x14ac:dyDescent="0.25">
      <c r="A31" s="53" t="s">
        <v>140</v>
      </c>
      <c r="B31" s="54"/>
      <c r="C31" s="55"/>
      <c r="D31" s="53" t="s">
        <v>48</v>
      </c>
      <c r="E31" s="53" t="s">
        <v>52</v>
      </c>
      <c r="F31" s="53"/>
      <c r="G31" s="52" t="s">
        <v>588</v>
      </c>
    </row>
    <row r="32" spans="1:7" s="52" customFormat="1" x14ac:dyDescent="0.25">
      <c r="A32" s="53" t="s">
        <v>141</v>
      </c>
      <c r="B32" s="54"/>
      <c r="C32" s="55"/>
      <c r="D32" s="53" t="s">
        <v>48</v>
      </c>
      <c r="E32" s="53" t="s">
        <v>52</v>
      </c>
      <c r="F32" s="53"/>
      <c r="G32" s="52" t="s">
        <v>589</v>
      </c>
    </row>
    <row r="33" spans="1:7" s="52" customFormat="1" x14ac:dyDescent="0.25">
      <c r="A33" s="53" t="s">
        <v>142</v>
      </c>
      <c r="B33" s="54"/>
      <c r="C33" s="55"/>
      <c r="D33" s="53" t="s">
        <v>48</v>
      </c>
      <c r="E33" s="53" t="s">
        <v>52</v>
      </c>
      <c r="F33" s="53"/>
      <c r="G33" s="52" t="s">
        <v>590</v>
      </c>
    </row>
    <row r="34" spans="1:7" s="52" customFormat="1" x14ac:dyDescent="0.25">
      <c r="A34" s="53" t="s">
        <v>143</v>
      </c>
      <c r="B34" s="54" t="s">
        <v>174</v>
      </c>
      <c r="C34" s="55"/>
      <c r="D34" s="53" t="s">
        <v>48</v>
      </c>
      <c r="E34" s="53" t="s">
        <v>52</v>
      </c>
      <c r="F34" s="53"/>
      <c r="G34" s="52" t="s">
        <v>591</v>
      </c>
    </row>
    <row r="35" spans="1:7" s="52" customFormat="1" x14ac:dyDescent="0.25">
      <c r="A35" s="53" t="s">
        <v>144</v>
      </c>
      <c r="B35" s="54"/>
      <c r="C35" s="55"/>
      <c r="D35" s="53" t="s">
        <v>48</v>
      </c>
      <c r="E35" s="53" t="s">
        <v>52</v>
      </c>
      <c r="F35" s="53"/>
      <c r="G35" s="52" t="s">
        <v>592</v>
      </c>
    </row>
    <row r="36" spans="1:7" s="52" customFormat="1" x14ac:dyDescent="0.25">
      <c r="A36" s="53" t="s">
        <v>145</v>
      </c>
      <c r="B36" s="54"/>
      <c r="C36" s="55"/>
      <c r="D36" s="53" t="s">
        <v>48</v>
      </c>
      <c r="E36" s="53" t="s">
        <v>52</v>
      </c>
      <c r="F36" s="53"/>
      <c r="G36" s="52" t="s">
        <v>593</v>
      </c>
    </row>
    <row r="37" spans="1:7" s="52" customFormat="1" x14ac:dyDescent="0.25">
      <c r="A37" s="53" t="s">
        <v>146</v>
      </c>
      <c r="B37" s="54"/>
      <c r="C37" s="55"/>
      <c r="D37" s="53" t="s">
        <v>48</v>
      </c>
      <c r="E37" s="53" t="s">
        <v>52</v>
      </c>
      <c r="F37" s="53"/>
      <c r="G37" s="52" t="s">
        <v>594</v>
      </c>
    </row>
    <row r="38" spans="1:7" s="52" customFormat="1" x14ac:dyDescent="0.25">
      <c r="A38" s="53" t="s">
        <v>147</v>
      </c>
      <c r="B38" s="54"/>
      <c r="C38" s="55"/>
      <c r="D38" s="53" t="s">
        <v>48</v>
      </c>
      <c r="E38" s="53" t="s">
        <v>52</v>
      </c>
      <c r="F38" s="53"/>
      <c r="G38" s="52" t="s">
        <v>595</v>
      </c>
    </row>
    <row r="39" spans="1:7" s="52" customFormat="1" x14ac:dyDescent="0.25">
      <c r="A39" s="53" t="s">
        <v>148</v>
      </c>
      <c r="B39" s="54"/>
      <c r="C39" s="55"/>
      <c r="D39" s="53" t="s">
        <v>48</v>
      </c>
      <c r="E39" s="53" t="s">
        <v>52</v>
      </c>
      <c r="F39" s="53"/>
      <c r="G39" s="52" t="s">
        <v>596</v>
      </c>
    </row>
    <row r="40" spans="1:7" s="52" customFormat="1" x14ac:dyDescent="0.25">
      <c r="A40" s="53" t="s">
        <v>149</v>
      </c>
      <c r="B40" s="54"/>
      <c r="C40" s="55"/>
      <c r="D40" s="53" t="s">
        <v>48</v>
      </c>
      <c r="E40" s="53" t="s">
        <v>52</v>
      </c>
      <c r="F40" s="53"/>
      <c r="G40" s="52" t="s">
        <v>597</v>
      </c>
    </row>
    <row r="41" spans="1:7" s="52" customFormat="1" x14ac:dyDescent="0.25">
      <c r="A41" s="53" t="s">
        <v>150</v>
      </c>
      <c r="B41" s="54"/>
      <c r="C41" s="55"/>
      <c r="D41" s="53" t="s">
        <v>48</v>
      </c>
      <c r="E41" s="53" t="s">
        <v>52</v>
      </c>
      <c r="F41" s="53"/>
      <c r="G41" s="52" t="s">
        <v>598</v>
      </c>
    </row>
    <row r="42" spans="1:7" s="52" customFormat="1" x14ac:dyDescent="0.25">
      <c r="A42" s="53" t="s">
        <v>151</v>
      </c>
      <c r="B42" s="54"/>
      <c r="C42" s="55"/>
      <c r="D42" s="53" t="s">
        <v>48</v>
      </c>
      <c r="E42" s="53" t="s">
        <v>52</v>
      </c>
      <c r="F42" s="53"/>
      <c r="G42" s="52" t="s">
        <v>599</v>
      </c>
    </row>
    <row r="43" spans="1:7" s="52" customFormat="1" x14ac:dyDescent="0.25">
      <c r="A43" s="53" t="s">
        <v>152</v>
      </c>
      <c r="B43" s="54"/>
      <c r="C43" s="55"/>
      <c r="D43" s="53" t="s">
        <v>48</v>
      </c>
      <c r="E43" s="53" t="s">
        <v>52</v>
      </c>
      <c r="F43" s="53"/>
      <c r="G43" s="52" t="s">
        <v>600</v>
      </c>
    </row>
    <row r="44" spans="1:7" s="52" customFormat="1" x14ac:dyDescent="0.25">
      <c r="A44" s="53" t="s">
        <v>153</v>
      </c>
      <c r="B44" s="54"/>
      <c r="C44" s="55"/>
      <c r="D44" s="53" t="s">
        <v>48</v>
      </c>
      <c r="E44" s="53" t="s">
        <v>52</v>
      </c>
      <c r="F44" s="53"/>
      <c r="G44" s="52" t="s">
        <v>601</v>
      </c>
    </row>
    <row r="45" spans="1:7" s="52" customFormat="1" x14ac:dyDescent="0.25">
      <c r="A45" s="53" t="s">
        <v>154</v>
      </c>
      <c r="B45" s="54"/>
      <c r="C45" s="55"/>
      <c r="D45" s="53" t="s">
        <v>48</v>
      </c>
      <c r="E45" s="53" t="s">
        <v>52</v>
      </c>
      <c r="F45" s="53"/>
      <c r="G45" s="52" t="s">
        <v>602</v>
      </c>
    </row>
    <row r="46" spans="1:7" s="52" customFormat="1" x14ac:dyDescent="0.25">
      <c r="A46" s="53" t="s">
        <v>155</v>
      </c>
      <c r="B46" s="54"/>
      <c r="C46" s="55"/>
      <c r="D46" s="53" t="s">
        <v>48</v>
      </c>
      <c r="E46" s="53" t="s">
        <v>52</v>
      </c>
      <c r="F46" s="53"/>
      <c r="G46" s="52" t="s">
        <v>603</v>
      </c>
    </row>
    <row r="47" spans="1:7" s="52" customFormat="1" x14ac:dyDescent="0.25">
      <c r="A47" s="53" t="s">
        <v>156</v>
      </c>
      <c r="B47" s="54"/>
      <c r="C47" s="55"/>
      <c r="D47" s="53" t="s">
        <v>48</v>
      </c>
      <c r="E47" s="53" t="s">
        <v>52</v>
      </c>
      <c r="F47" s="53"/>
      <c r="G47" s="52" t="s">
        <v>604</v>
      </c>
    </row>
    <row r="48" spans="1:7" s="52" customFormat="1" x14ac:dyDescent="0.25">
      <c r="A48" s="53" t="s">
        <v>157</v>
      </c>
      <c r="B48" s="54"/>
      <c r="C48" s="55"/>
      <c r="D48" s="53" t="s">
        <v>48</v>
      </c>
      <c r="E48" s="53" t="s">
        <v>52</v>
      </c>
      <c r="F48" s="53"/>
      <c r="G48" s="52" t="s">
        <v>605</v>
      </c>
    </row>
    <row r="49" spans="1:7" s="52" customFormat="1" x14ac:dyDescent="0.25">
      <c r="A49" s="53" t="s">
        <v>158</v>
      </c>
      <c r="B49" s="54"/>
      <c r="C49" s="55"/>
      <c r="D49" s="53" t="s">
        <v>48</v>
      </c>
      <c r="E49" s="53" t="s">
        <v>52</v>
      </c>
      <c r="F49" s="53"/>
      <c r="G49" s="52" t="s">
        <v>606</v>
      </c>
    </row>
    <row r="50" spans="1:7" s="52" customFormat="1" x14ac:dyDescent="0.25">
      <c r="A50" s="53" t="s">
        <v>159</v>
      </c>
      <c r="B50" s="54" t="s">
        <v>175</v>
      </c>
      <c r="C50" s="55"/>
      <c r="D50" s="53" t="s">
        <v>48</v>
      </c>
      <c r="E50" s="53" t="s">
        <v>52</v>
      </c>
      <c r="F50" s="53"/>
      <c r="G50" s="52" t="s">
        <v>607</v>
      </c>
    </row>
    <row r="51" spans="1:7" s="52" customFormat="1" x14ac:dyDescent="0.25">
      <c r="A51" s="53" t="s">
        <v>160</v>
      </c>
      <c r="B51" s="54" t="s">
        <v>176</v>
      </c>
      <c r="C51" s="55"/>
      <c r="D51" s="53" t="s">
        <v>48</v>
      </c>
      <c r="E51" s="53" t="s">
        <v>52</v>
      </c>
      <c r="F51" s="53"/>
      <c r="G51" s="52" t="s">
        <v>608</v>
      </c>
    </row>
    <row r="52" spans="1:7" s="52" customFormat="1" x14ac:dyDescent="0.25">
      <c r="A52" s="53" t="s">
        <v>161</v>
      </c>
      <c r="B52" s="54" t="s">
        <v>177</v>
      </c>
      <c r="C52" s="55"/>
      <c r="D52" s="53" t="s">
        <v>48</v>
      </c>
      <c r="E52" s="53" t="s">
        <v>52</v>
      </c>
      <c r="F52" s="53"/>
      <c r="G52" s="52" t="s">
        <v>609</v>
      </c>
    </row>
    <row r="53" spans="1:7" s="52" customFormat="1" x14ac:dyDescent="0.25">
      <c r="A53" s="53" t="s">
        <v>162</v>
      </c>
      <c r="B53" s="54" t="s">
        <v>178</v>
      </c>
      <c r="C53" s="55"/>
      <c r="D53" s="53" t="s">
        <v>48</v>
      </c>
      <c r="E53" s="53" t="s">
        <v>52</v>
      </c>
      <c r="F53" s="53"/>
      <c r="G53" s="52" t="s">
        <v>610</v>
      </c>
    </row>
    <row r="54" spans="1:7" s="52" customFormat="1" x14ac:dyDescent="0.25">
      <c r="A54" s="53" t="s">
        <v>163</v>
      </c>
      <c r="B54" s="54" t="s">
        <v>179</v>
      </c>
      <c r="C54" s="55"/>
      <c r="D54" s="53" t="s">
        <v>48</v>
      </c>
      <c r="E54" s="53" t="s">
        <v>52</v>
      </c>
      <c r="F54" s="53"/>
      <c r="G54" s="52" t="s">
        <v>611</v>
      </c>
    </row>
    <row r="55" spans="1:7" s="52" customFormat="1" x14ac:dyDescent="0.25">
      <c r="A55" s="53" t="s">
        <v>164</v>
      </c>
      <c r="B55" s="54" t="s">
        <v>180</v>
      </c>
      <c r="C55" s="55"/>
      <c r="D55" s="53" t="s">
        <v>48</v>
      </c>
      <c r="E55" s="53" t="s">
        <v>52</v>
      </c>
      <c r="F55" s="53"/>
      <c r="G55" s="52" t="s">
        <v>612</v>
      </c>
    </row>
    <row r="56" spans="1:7" x14ac:dyDescent="0.25">
      <c r="G56" t="s">
        <v>613</v>
      </c>
    </row>
    <row r="57" spans="1:7" x14ac:dyDescent="0.25">
      <c r="A57" s="34" t="s">
        <v>234</v>
      </c>
    </row>
    <row r="58" spans="1:7" x14ac:dyDescent="0.25">
      <c r="A58" s="35" t="s">
        <v>227</v>
      </c>
    </row>
    <row r="59" spans="1:7" x14ac:dyDescent="0.25">
      <c r="A59" s="35" t="s">
        <v>204</v>
      </c>
    </row>
    <row r="60" spans="1:7" x14ac:dyDescent="0.25">
      <c r="A60" s="35" t="s">
        <v>205</v>
      </c>
    </row>
    <row r="61" spans="1:7" x14ac:dyDescent="0.25">
      <c r="A61" s="35" t="s">
        <v>206</v>
      </c>
    </row>
    <row r="62" spans="1:7" x14ac:dyDescent="0.25">
      <c r="A62" s="35" t="s">
        <v>207</v>
      </c>
    </row>
    <row r="63" spans="1:7" x14ac:dyDescent="0.25">
      <c r="A63" s="35" t="s">
        <v>228</v>
      </c>
    </row>
    <row r="64" spans="1:7" x14ac:dyDescent="0.25">
      <c r="A64" s="35" t="s">
        <v>208</v>
      </c>
    </row>
    <row r="65" spans="1:1" x14ac:dyDescent="0.25">
      <c r="A65" s="35" t="s">
        <v>209</v>
      </c>
    </row>
    <row r="66" spans="1:1" x14ac:dyDescent="0.25">
      <c r="A66" s="35" t="s">
        <v>210</v>
      </c>
    </row>
    <row r="67" spans="1:1" x14ac:dyDescent="0.25">
      <c r="A67" s="35"/>
    </row>
    <row r="68" spans="1:1" x14ac:dyDescent="0.25">
      <c r="A68" s="35" t="s">
        <v>229</v>
      </c>
    </row>
    <row r="69" spans="1:1" x14ac:dyDescent="0.25">
      <c r="A69" s="35" t="s">
        <v>211</v>
      </c>
    </row>
    <row r="70" spans="1:1" x14ac:dyDescent="0.25">
      <c r="A70" s="35" t="s">
        <v>212</v>
      </c>
    </row>
    <row r="71" spans="1:1" x14ac:dyDescent="0.25">
      <c r="A71" s="35"/>
    </row>
    <row r="72" spans="1:1" x14ac:dyDescent="0.25">
      <c r="A72" s="35" t="s">
        <v>230</v>
      </c>
    </row>
    <row r="73" spans="1:1" x14ac:dyDescent="0.25">
      <c r="A73" s="35" t="s">
        <v>231</v>
      </c>
    </row>
    <row r="74" spans="1:1" x14ac:dyDescent="0.25">
      <c r="A74" s="35" t="s">
        <v>213</v>
      </c>
    </row>
    <row r="75" spans="1:1" x14ac:dyDescent="0.25">
      <c r="A75" s="35" t="s">
        <v>214</v>
      </c>
    </row>
    <row r="76" spans="1:1" x14ac:dyDescent="0.25">
      <c r="A76" s="35" t="s">
        <v>215</v>
      </c>
    </row>
    <row r="77" spans="1:1" x14ac:dyDescent="0.25">
      <c r="A77" s="35" t="s">
        <v>216</v>
      </c>
    </row>
    <row r="78" spans="1:1" x14ac:dyDescent="0.25">
      <c r="A78" s="35" t="s">
        <v>217</v>
      </c>
    </row>
    <row r="79" spans="1:1" x14ac:dyDescent="0.25">
      <c r="A79" s="35" t="s">
        <v>232</v>
      </c>
    </row>
    <row r="80" spans="1:1" x14ac:dyDescent="0.25">
      <c r="A80" s="35" t="s">
        <v>218</v>
      </c>
    </row>
    <row r="81" spans="1:3" x14ac:dyDescent="0.25">
      <c r="A81" s="35" t="s">
        <v>219</v>
      </c>
    </row>
    <row r="82" spans="1:3" x14ac:dyDescent="0.25">
      <c r="A82" s="35" t="s">
        <v>220</v>
      </c>
    </row>
    <row r="83" spans="1:3" x14ac:dyDescent="0.25">
      <c r="A83" s="35" t="s">
        <v>221</v>
      </c>
    </row>
    <row r="84" spans="1:3" x14ac:dyDescent="0.25">
      <c r="A84" s="35" t="s">
        <v>233</v>
      </c>
    </row>
    <row r="85" spans="1:3" x14ac:dyDescent="0.25">
      <c r="A85" s="35" t="s">
        <v>222</v>
      </c>
    </row>
    <row r="86" spans="1:3" x14ac:dyDescent="0.25">
      <c r="A86" s="35" t="s">
        <v>223</v>
      </c>
    </row>
    <row r="87" spans="1:3" x14ac:dyDescent="0.25">
      <c r="A87" s="35" t="s">
        <v>224</v>
      </c>
    </row>
    <row r="90" spans="1:3" s="11" customFormat="1" x14ac:dyDescent="0.25">
      <c r="A90" s="24" t="s">
        <v>249</v>
      </c>
      <c r="B90" s="24"/>
      <c r="C90" s="24"/>
    </row>
    <row r="91" spans="1:3" x14ac:dyDescent="0.25">
      <c r="A91" s="28"/>
    </row>
    <row r="92" spans="1:3" x14ac:dyDescent="0.25">
      <c r="A92" s="25" t="s">
        <v>251</v>
      </c>
      <c r="B92" s="25" t="s">
        <v>252</v>
      </c>
      <c r="C92" s="25" t="s">
        <v>254</v>
      </c>
    </row>
    <row r="93" spans="1:3" x14ac:dyDescent="0.25">
      <c r="A93" s="27"/>
      <c r="B93" s="27"/>
      <c r="C93" s="27"/>
    </row>
    <row r="94" spans="1:3" x14ac:dyDescent="0.25">
      <c r="A94" s="28"/>
    </row>
    <row r="95" spans="1:3" x14ac:dyDescent="0.25">
      <c r="A95" s="28"/>
    </row>
  </sheetData>
  <hyperlinks>
    <hyperlink ref="A2" location="Datasets!A1" display="Go back to overview dataset pag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Datasets</vt:lpstr>
      <vt:lpstr>#1 Noise</vt:lpstr>
      <vt:lpstr>#2 Air quality</vt:lpstr>
      <vt:lpstr>#3 Bike share</vt:lpstr>
      <vt:lpstr>#4 Resident Population</vt:lpstr>
      <vt:lpstr>#5 School Buildings</vt:lpstr>
      <vt:lpstr>#6 School Students</vt:lpstr>
      <vt:lpstr>#7 MediumLarge Sales Structure</vt:lpstr>
      <vt:lpstr>#8 Mall</vt:lpstr>
      <vt:lpstr>#9 Market</vt:lpstr>
      <vt:lpstr>#10 Care center</vt:lpstr>
      <vt:lpstr>#11 Public Health Center</vt:lpstr>
      <vt:lpstr>#12 Cycleways</vt:lpstr>
    </vt:vector>
  </TitlesOfParts>
  <Company>CSI-Piemonte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elena.fabbris@csi.it</dc:creator>
  <cp:lastModifiedBy>Sinja Buri</cp:lastModifiedBy>
  <dcterms:created xsi:type="dcterms:W3CDTF">2016-06-10T07:53:19Z</dcterms:created>
  <dcterms:modified xsi:type="dcterms:W3CDTF">2016-06-26T21:10:30Z</dcterms:modified>
</cp:coreProperties>
</file>