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defaultThemeVersion="166925"/>
  <mc:AlternateContent xmlns:mc="http://schemas.openxmlformats.org/markup-compatibility/2006">
    <mc:Choice Requires="x15">
      <x15ac:absPath xmlns:x15ac="http://schemas.microsoft.com/office/spreadsheetml/2010/11/ac" url="C:\Users\Ric\Desktop\UNI\Electronics And Telecommuncations Bach\Year 3\4. Research Project (Thur)\"/>
    </mc:Choice>
  </mc:AlternateContent>
  <xr:revisionPtr revIDLastSave="0" documentId="13_ncr:1_{5DC5BAA2-9962-4D8C-82B7-C345E347C664}" xr6:coauthVersionLast="45" xr6:coauthVersionMax="45" xr10:uidLastSave="{00000000-0000-0000-0000-000000000000}"/>
  <bookViews>
    <workbookView xWindow="-110" yWindow="-110" windowWidth="19420" windowHeight="10560" xr2:uid="{F171F75D-AB79-439A-B9BB-AB557E1853B8}"/>
  </bookViews>
  <sheets>
    <sheet name="Part List" sheetId="1" r:id="rId1"/>
    <sheet name="Misc Par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6" i="2" l="1"/>
  <c r="A51" i="1" l="1"/>
  <c r="F51" i="1" s="1"/>
  <c r="E51" i="1"/>
</calcChain>
</file>

<file path=xl/sharedStrings.xml><?xml version="1.0" encoding="utf-8"?>
<sst xmlns="http://schemas.openxmlformats.org/spreadsheetml/2006/main" count="309" uniqueCount="146">
  <si>
    <t>Parts Reference</t>
  </si>
  <si>
    <t>Type</t>
  </si>
  <si>
    <t>Budget</t>
  </si>
  <si>
    <t>Part</t>
  </si>
  <si>
    <t>Quantity</t>
  </si>
  <si>
    <t>Price</t>
  </si>
  <si>
    <t>Seller</t>
  </si>
  <si>
    <t>Avail at</t>
  </si>
  <si>
    <t>Comment</t>
  </si>
  <si>
    <t>Balloon</t>
  </si>
  <si>
    <t>University</t>
  </si>
  <si>
    <t>600g Latex Balloon</t>
  </si>
  <si>
    <t>Random Engineering ltd</t>
  </si>
  <si>
    <t>Radio</t>
  </si>
  <si>
    <t>uBlox Max-M8Q-10</t>
  </si>
  <si>
    <t>1</t>
  </si>
  <si>
    <t>Uputronics</t>
  </si>
  <si>
    <t>http://www.randomengineering.co.uk/Random_Aerospace/Balloons.html</t>
  </si>
  <si>
    <t>Kaymont: 600g totex TA600 natural latex, helium 1-2lbs payload 250m/min 02.11.19</t>
  </si>
  <si>
    <t>https://store.uputronics.com/index.php?route=product/product&amp;path=60_64&amp;product_id=84</t>
  </si>
  <si>
    <t>This GPS module is proven to work beyond the altitude that the average GPS module will stop working. So there is no radio down time.</t>
  </si>
  <si>
    <t>Radiometrix NTX2B</t>
  </si>
  <si>
    <t>Radiometrix</t>
  </si>
  <si>
    <t>https://radiometrix.mybigcommerce.com/ntx2b-uhf-narrow-band-fm-transmitter-frequency-434-075mhz-434-650mhz-and-458-700mhz/</t>
  </si>
  <si>
    <t>Price Total</t>
  </si>
  <si>
    <t>Personal Budget</t>
  </si>
  <si>
    <t>University Budget</t>
  </si>
  <si>
    <t>Niki Project Donation</t>
  </si>
  <si>
    <t>Total Uni Budget</t>
  </si>
  <si>
    <t>Remainging Budget Left To Use</t>
  </si>
  <si>
    <t>Calculated Value</t>
  </si>
  <si>
    <t>Typed value</t>
  </si>
  <si>
    <t>Parachute (req calc 36", sister)</t>
  </si>
  <si>
    <t>Raspberry Pi 3 A+</t>
  </si>
  <si>
    <t>Helium Canister</t>
  </si>
  <si>
    <t>Raspberry Pi Camera V2</t>
  </si>
  <si>
    <t>2.4L Polysterene Box</t>
  </si>
  <si>
    <t>70cm band Mag-Mount Whip Antenna cut to 164mm</t>
  </si>
  <si>
    <t>Nokia GSM (NOT USING)</t>
  </si>
  <si>
    <t>Action Camera</t>
  </si>
  <si>
    <t>Action Camera SD</t>
  </si>
  <si>
    <t>Lithium AA Energiser x4 3000mAh =12,000mAh (1.5v*4) = 6V</t>
  </si>
  <si>
    <t>Raspberry Pi SD</t>
  </si>
  <si>
    <t>MPU-9250 9 Axis Sensor Module (3 acc, 3 gyr, 3 magno)</t>
  </si>
  <si>
    <t>BMP280 (int temp, air press, alt sensor)</t>
  </si>
  <si>
    <t>External Temp thermistor</t>
  </si>
  <si>
    <t>Insulation Wool (NOT USING)</t>
  </si>
  <si>
    <t>Handwarmers (NOT USING)</t>
  </si>
  <si>
    <t>Mobile Internet Dongle/Hotspot</t>
  </si>
  <si>
    <t>Laptop</t>
  </si>
  <si>
    <t>Voltage Sensor</t>
  </si>
  <si>
    <t>GY-302 Ambient Light Sensor</t>
  </si>
  <si>
    <t>GY-8511 UV Light Sensor</t>
  </si>
  <si>
    <t>Humidity Sensor</t>
  </si>
  <si>
    <t>Car Laptop Charger Inverter</t>
  </si>
  <si>
    <t>1mm Nylon Braided Cord</t>
  </si>
  <si>
    <t>Various Cable Ties</t>
  </si>
  <si>
    <t>Duct Tape</t>
  </si>
  <si>
    <t>Water Bottle Filled with Water</t>
  </si>
  <si>
    <t>Ground Tarp</t>
  </si>
  <si>
    <t>Switch x4 AA Battery Holder</t>
  </si>
  <si>
    <t>40L Petrol (if curr 1/4 full, at 120.22L/pl)</t>
  </si>
  <si>
    <t>Latex Gloves</t>
  </si>
  <si>
    <t>Helium Canister Fill Tube</t>
  </si>
  <si>
    <t>SWR Meter (Gooit freq counter)</t>
  </si>
  <si>
    <t>RG174 to SMA pigtail</t>
  </si>
  <si>
    <t>Equipment Wire</t>
  </si>
  <si>
    <t>MS5561 Pressure Sensor (10hPa)</t>
  </si>
  <si>
    <t>Braided Hose</t>
  </si>
  <si>
    <t>40mm PVC Waste Pipe</t>
  </si>
  <si>
    <t>High-Altitude-Balloons</t>
  </si>
  <si>
    <t>RS</t>
  </si>
  <si>
    <t>Ebay:letyagauk</t>
  </si>
  <si>
    <t>?</t>
  </si>
  <si>
    <t>Ebay:moonrakerukltd</t>
  </si>
  <si>
    <t>Heather Lomond</t>
  </si>
  <si>
    <t>N.A</t>
  </si>
  <si>
    <t>Amazon:Dragon Touch</t>
  </si>
  <si>
    <t>Rapid</t>
  </si>
  <si>
    <t>Ebay</t>
  </si>
  <si>
    <t>Ebay:ictuyou</t>
  </si>
  <si>
    <t>Ebay:alltopnotch</t>
  </si>
  <si>
    <t>Ebay:umtmedia</t>
  </si>
  <si>
    <t>Ebay:techkorex</t>
  </si>
  <si>
    <t>Sains/Asda</t>
  </si>
  <si>
    <t>Ebay:xcv-slm</t>
  </si>
  <si>
    <t>http://www.high-altitude-balloon.com/Payload-Parachute-Balloon-Parachute-Instrument-Chute/payload-parachute-balloon-chute-radiosonde-chute-36inch</t>
  </si>
  <si>
    <t>https://uk.rs-online.com/web/p/processor-microcontroller-development-kits/1811853/</t>
  </si>
  <si>
    <t>https://uk.rs-online.com/web/p/video-modules/9132664/</t>
  </si>
  <si>
    <t>https://www.ebay.co.uk/itm/THERMO-INSULATION-POLYSTYRENE-BOXES-FOOD-FISH-REPTILES-PERISHABLE-VARIOUS/233207982930</t>
  </si>
  <si>
    <t>https://www.ebay.co.uk/itm/HAM-Antenna-Kit-Magnetic-Mount-Antenna-DUAL-BAND-2m-70cm/122953868791</t>
  </si>
  <si>
    <t>https://www.ebay.co.uk/itm/RTL-SDR-Blog-V3-RTL2832-1PPM-TCXO-HF-BiasT-SMA-Software-Defined-Radio-Antennas/283144516411</t>
  </si>
  <si>
    <t>https://www.rapidonline.com/energizer-639155-hi-energy-lithium-aa-battery-3000mah-x4-59-1152</t>
  </si>
  <si>
    <t>https://www.ebay.co.uk/itm/MPU-9250-SPI-IIC-9-Axis-Attitude-Module-Gyro-Accelerator-Magnetometer/221545416146</t>
  </si>
  <si>
    <t>https://www.ebay.co.uk/itm/BMP280-3-3V-Pressure-Sensor-Module-Arduino-Precision-Atmospheric-Replace-BMP180/262945369944</t>
  </si>
  <si>
    <t>https://www.ebay.co.uk/itm/Arduino-25v-DC-Input-Voltage-Sensor-Module-Tester-Board-DC001/223529777639</t>
  </si>
  <si>
    <t>https://www.ebay.co.uk/itm/GY-302-BH1750-Digital-Ambient-Light-Intensity-Sensor-Module-I2C-BH1750FVI-16bit/233344174745</t>
  </si>
  <si>
    <t>https://www.ebay.co.uk/itm/GY-8511-ML8511-Sensor-Module-Ultraviolet-Analog-Output-UV-Sensor-for-Arduino-PI/263238052251</t>
  </si>
  <si>
    <t>https://www.amazon.co.uk/Universal-Charger-Inverter-Computer-Sumsung/dp/B0792N9F5M/</t>
  </si>
  <si>
    <t>https://www.ebay.co.uk/itm/400559282398</t>
  </si>
  <si>
    <t>Already Own</t>
  </si>
  <si>
    <t>Free</t>
  </si>
  <si>
    <t>https://www.ebay.co.uk/itm/AA-x-4-Battery-Holder-with-Connection-Wire-Cable-and-On-Off-Switch/192587484441</t>
  </si>
  <si>
    <t>https://www.ebay.co.uk/itm/GOOIT-GY560-50Mhz-to-2-4Ghz-PROTABLE-FREQUENCY-COUNTER-UK-Stock/293269783628</t>
  </si>
  <si>
    <t>https://store.uputronics.com/index.php?route=product/product&amp;path=63&amp;product_id=59</t>
  </si>
  <si>
    <t>https://www.ebay.co.uk/itm/113895625282</t>
  </si>
  <si>
    <t>36 inch parachute as a safeguard at the moment, may need smaller or bigger, depends on payload weight and balloon rements after burst. May have sister fabricate one for cheaper. The price is shown is inclusive of $8 delivery, $20 without delivery</t>
  </si>
  <si>
    <t>The Raspi 3 A+ will be used as the brain of the payload, A+ means it will use less power that other versions of the pi, and hence not waste the lithium cells onboard. Though will it generate enough heat to keep everything warm?</t>
  </si>
  <si>
    <t>The Raspi V2 camera will be used to capture onboard still photos and will be trigger by using a on raspberry pi script that will trigger photos to be taken every 30s or so. This should</t>
  </si>
  <si>
    <t>RTL-SDR Blog V3 RTL2832 1PPM TCXO HF BiasT SMA Software Defined Radio + Antennas</t>
  </si>
  <si>
    <t>BMP180, or successor; BMP280, GY995, MPU…, Steve Randall says the BMP280 does not measure above 30,000ft since the sensor has a range of -500m to 9000m, or 300hPa to 1100hPa. The MS5561 has a range that goes down to 10hPa, but it cannot be found online as easily</t>
  </si>
  <si>
    <t>Is required for laptop in car, to keep it alive since It will be dead by time we have reached the payload</t>
  </si>
  <si>
    <t>Arduino 25v DC Input Voltage Sensor Module Tester Board DC001, to test the voltage of the battery during the flight to see data later on</t>
  </si>
  <si>
    <t>This will be used to connect balloon to parachute to payload, and copes with the cold well, but doesn't have a overally high UTS as stated by the regulations requirements</t>
  </si>
  <si>
    <t>Used to connect the baloon and nylon lines</t>
  </si>
  <si>
    <t>Use to seal helium in the balloon, and payload lid on</t>
  </si>
  <si>
    <t>Used to calculate the positive lift in helium calculator at time of launch</t>
  </si>
  <si>
    <t>This is important to protect the latex balloon at the launch site from the ground to prevent prematurely rupturing it. I can aquire this from my father's work (giant bin bags)</t>
  </si>
  <si>
    <t>I can get this sort of thing from the mechatronics lab, and do not have to purchase it, but since I want to battery to have a built in switch I have chosen to source it from Ebay.</t>
  </si>
  <si>
    <t>If I purchase 3/4 of a 50L tank of petrol from sainsburys or asda. Balloon typically land 3 hours away, to a full tank is important.</t>
  </si>
  <si>
    <t>Previous guides have said it is important not to touch the balloon with bare hands because of the oils on your hand can cause prematurely bursting</t>
  </si>
  <si>
    <t>I need to buy or fabricate a helium fill tube that will connect the helium canister to the balloon and which will transfer the helium to inflate the balloon</t>
  </si>
  <si>
    <t>Used for tuning the reciving antenna/transmitter to resonated 434MHz on the 70cm band</t>
  </si>
  <si>
    <t>Needed to great payload antenna ground plane</t>
  </si>
  <si>
    <t>1+</t>
  </si>
  <si>
    <t>4+</t>
  </si>
  <si>
    <t>30m</t>
  </si>
  <si>
    <t>5+</t>
  </si>
  <si>
    <t>40L</t>
  </si>
  <si>
    <t>1 Pack</t>
  </si>
  <si>
    <t>10m</t>
  </si>
  <si>
    <t>1-2m</t>
  </si>
  <si>
    <t>75mm</t>
  </si>
  <si>
    <t>SDR dongle (RTL-SDR Blog) or (EZCap) or NEWSKY TV28T dongle / Yaesu 817</t>
  </si>
  <si>
    <t>Riccardo</t>
  </si>
  <si>
    <t>https://www.amazon.co.uk/ELEGOO-Breadboard-Solderless-Distribution-Connecting/dp/B01M0QJTI5/ref=sr_1_3?keywords=breadboard&amp;qid=1575160260&amp;sr=8-3</t>
  </si>
  <si>
    <t>3x 380 hole bread boards, 3 for testing multiple circuits without having to dissamble each time</t>
  </si>
  <si>
    <t>Amazon:ELEGOO Offical</t>
  </si>
  <si>
    <t>Electronics</t>
  </si>
  <si>
    <t>x3 830 Point Breadboard</t>
  </si>
  <si>
    <t>https://www.ebay.co.uk/itm/5-in-1-RAB-Holder-Breadboard-ABS-Base-For-Raspberry-Pi-Arduino-UNO-R3-Mega-GB/303372417361#shpCntId</t>
  </si>
  <si>
    <t>Ebay:zysysy2012</t>
  </si>
  <si>
    <t>5 in 1 RAB Holder Breadboard ABS Base</t>
  </si>
  <si>
    <t>This conviently holds the breadboard and microctroller on a fixed plane. A life saver when dealing with electronics</t>
  </si>
  <si>
    <t>Yagi Antenna</t>
  </si>
  <si>
    <t>Free, Already 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</si>
</sst>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Red]&quot;£&quot;#,##0.00"/>
  </numFmts>
  <fonts count="7" x14ac:knownFonts="1">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sz val="11"/>
      <color rgb="FFC00000"/>
      <name val="Calibri"/>
      <family val="2"/>
      <scheme val="minor"/>
    </font>
    <font>
      <sz val="11"/>
      <color rgb="FFFFFFFF"/>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0" tint="-0.34998626667073579"/>
        <bgColor indexed="64"/>
      </patternFill>
    </fill>
    <fill>
      <patternFill patternType="solid">
        <fgColor rgb="FF00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164" fontId="0" fillId="0" borderId="0" xfId="0" applyNumberFormat="1"/>
    <xf numFmtId="49" fontId="0" fillId="0" borderId="0" xfId="0" applyNumberFormat="1"/>
    <xf numFmtId="0" fontId="3" fillId="0" borderId="0" xfId="1"/>
    <xf numFmtId="0" fontId="0" fillId="0" borderId="0" xfId="0" applyProtection="1">
      <protection hidden="1"/>
    </xf>
    <xf numFmtId="164" fontId="0" fillId="2" borderId="0" xfId="0" applyNumberFormat="1" applyFill="1"/>
    <xf numFmtId="164" fontId="2" fillId="0" borderId="0" xfId="0" applyNumberFormat="1" applyFont="1"/>
    <xf numFmtId="0" fontId="1" fillId="2" borderId="0" xfId="0" applyFont="1" applyFill="1"/>
    <xf numFmtId="0" fontId="1" fillId="3" borderId="0" xfId="0" applyFont="1" applyFill="1"/>
    <xf numFmtId="164" fontId="0" fillId="0" borderId="0" xfId="0" applyNumberFormat="1" applyAlignment="1">
      <alignment horizontal="right"/>
    </xf>
    <xf numFmtId="0" fontId="4" fillId="0" borderId="0" xfId="0" applyFont="1"/>
    <xf numFmtId="0" fontId="5" fillId="0" borderId="0" xfId="0" applyFont="1"/>
    <xf numFmtId="49" fontId="5" fillId="0" borderId="0" xfId="0" applyNumberFormat="1" applyFont="1"/>
    <xf numFmtId="164" fontId="5" fillId="0" borderId="0" xfId="0" applyNumberFormat="1" applyFont="1"/>
    <xf numFmtId="165" fontId="5" fillId="0" borderId="0" xfId="0" applyNumberFormat="1" applyFont="1"/>
    <xf numFmtId="0" fontId="0" fillId="4" borderId="0" xfId="0" applyFill="1"/>
    <xf numFmtId="164" fontId="0" fillId="4" borderId="0" xfId="0" applyNumberFormat="1" applyFill="1"/>
    <xf numFmtId="164" fontId="6" fillId="5" borderId="0" xfId="0" applyNumberFormat="1" applyFont="1" applyFill="1"/>
    <xf numFmtId="164" fontId="0" fillId="3" borderId="0" xfId="0" applyNumberFormat="1" applyFill="1"/>
  </cellXfs>
  <cellStyles count="2">
    <cellStyle name="Hyperlink" xfId="1" builtinId="8"/>
    <cellStyle name="Normal" xfId="0" builtinId="0"/>
  </cellStyles>
  <dxfs count="14">
    <dxf>
      <font>
        <color rgb="FFFFFFFF"/>
      </font>
      <numFmt numFmtId="164" formatCode="&quot;£&quot;#,##0.00"/>
      <fill>
        <patternFill patternType="solid">
          <fgColor indexed="64"/>
          <bgColor rgb="FF00FF00"/>
        </patternFill>
      </fill>
    </dxf>
    <dxf>
      <numFmt numFmtId="164" formatCode="&quot;£&quot;#,##0.00"/>
      <fill>
        <patternFill patternType="solid">
          <fgColor indexed="64"/>
          <bgColor theme="0" tint="-0.14999847407452621"/>
        </patternFill>
      </fill>
    </dxf>
    <dxf>
      <fill>
        <patternFill patternType="solid">
          <fgColor indexed="64"/>
          <bgColor theme="0" tint="-0.34998626667073579"/>
        </patternFill>
      </fill>
    </dxf>
    <dxf>
      <fill>
        <patternFill patternType="solid">
          <fgColor indexed="64"/>
          <bgColor theme="0" tint="-0.34998626667073579"/>
        </patternFill>
      </fill>
    </dxf>
    <dxf>
      <numFmt numFmtId="164" formatCode="&quot;£&quot;#,##0.00"/>
      <fill>
        <patternFill patternType="solid">
          <fgColor indexed="64"/>
          <bgColor theme="0" tint="-0.34998626667073579"/>
        </patternFill>
      </fill>
    </dxf>
    <dxf>
      <numFmt numFmtId="164" formatCode="&quot;£&quot;#,##0.00"/>
    </dxf>
    <dxf>
      <numFmt numFmtId="30" formatCode="@"/>
    </dxf>
    <dxf>
      <numFmt numFmtId="30" formatCode="@"/>
    </dxf>
    <dxf>
      <numFmt numFmtId="164" formatCode="&quot;£&quot;#,##0.00"/>
    </dxf>
    <dxf>
      <numFmt numFmtId="164" formatCode="&quot;£&quot;#,##0.00"/>
    </dxf>
    <dxf>
      <numFmt numFmtId="164" formatCode="&quot;£&quot;#,##0.00"/>
    </dxf>
    <dxf>
      <numFmt numFmtId="164" formatCode="&quot;£&quot;#,##0.00"/>
      <fill>
        <patternFill patternType="solid">
          <fgColor indexed="64"/>
          <bgColor theme="0" tint="-0.14999847407452621"/>
        </patternFill>
      </fill>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787792-E6D4-4ED3-9ABA-7AF2446267AE}" name="Parts" displayName="Parts" ref="A1:I44" totalsRowShown="0">
  <autoFilter ref="A1:I44" xr:uid="{3F905AC6-8866-46F9-97BA-6C6DBEFDF2AB}"/>
  <tableColumns count="9">
    <tableColumn id="1" xr3:uid="{6ABC0AAA-3556-4988-B4B9-2D0541B84D91}" name="Parts Reference"/>
    <tableColumn id="2" xr3:uid="{70F702D7-4A2E-4A2C-B5A5-0E2AF8CA8D04}" name="Type"/>
    <tableColumn id="3" xr3:uid="{5C95D9FD-43E0-4CC3-8FBF-84E1BD2590B9}" name="Budget"/>
    <tableColumn id="4" xr3:uid="{B07C7CE8-5DD9-4402-B7B7-43ABCE1E2ECF}" name="Part"/>
    <tableColumn id="5" xr3:uid="{AF95AD9F-2153-4FB1-99DE-6EA9A71428A3}" name="Quantity" dataDxfId="7"/>
    <tableColumn id="6" xr3:uid="{8ECA4CEC-9578-491A-89B1-5E153DB2AD43}" name="Price" dataDxfId="13"/>
    <tableColumn id="7" xr3:uid="{EEACEAC9-8B12-4EDC-A4FD-3E973DE4AF9A}" name="Seller"/>
    <tableColumn id="8" xr3:uid="{87A87F23-863C-4D59-A112-7BAB689BB9A7}" name="Avail at"/>
    <tableColumn id="9" xr3:uid="{E01F7407-1806-4601-B9BC-0A36B44FE8CC}" name="Com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D8FCEEB-8274-43EF-A52E-5C1EDC5CB185}" name="Table3" displayName="Table3" ref="A50:F51" totalsRowShown="0" headerRowDxfId="12">
  <autoFilter ref="A50:F51" xr:uid="{4FE4633C-9E63-4F42-B6D2-4251C6126F3B}"/>
  <tableColumns count="6">
    <tableColumn id="1" xr3:uid="{6B5BAC9F-487A-465A-8E4C-E7C5C6306E4D}" name="Price Total" dataDxfId="11">
      <calculatedColumnFormula>SUM(Parts[Price])</calculatedColumnFormula>
    </tableColumn>
    <tableColumn id="5" xr3:uid="{8883DC5E-C573-4EDC-BC29-0755D14BDD59}" name="Personal Budget" dataDxfId="10"/>
    <tableColumn id="2" xr3:uid="{F753D5EC-56D2-487B-B2CD-6029A4FBAF86}" name="University Budget" dataDxfId="9"/>
    <tableColumn id="3" xr3:uid="{8C6A98BA-7DC7-4D8A-AE69-CE06A1D65F31}" name="Niki Project Donation" dataDxfId="8"/>
    <tableColumn id="4" xr3:uid="{B874739F-BCD6-455E-885D-65C91CB22C90}" name="Total Uni Budget" dataDxfId="1">
      <calculatedColumnFormula>SUM(Table3[[#This Row],[University Budget]],Table3[[#This Row],[Niki Project Donation]])</calculatedColumnFormula>
    </tableColumn>
    <tableColumn id="6" xr3:uid="{DE8AC615-0484-4844-A2C7-895BA0C8863E}" name="Remainging Budget Left To Use" dataDxfId="0">
      <calculatedColumnFormula>(Table3[[#This Row],[Personal Budget]]+Table3[[#This Row],[Total Uni Budget]])-Table3[[#This Row],[Price Total]]</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D4FEF7-F332-4DB0-9292-8B149F9CD3F0}" name="Table5" displayName="Table5" ref="A1:I4" totalsRowShown="0">
  <autoFilter ref="A1:I4" xr:uid="{BDFBED82-01D7-47DA-95D4-BA011EADC8E4}"/>
  <tableColumns count="9">
    <tableColumn id="1" xr3:uid="{0964D214-360F-471F-A3AD-AB40D32881F3}" name="Parts Reference"/>
    <tableColumn id="2" xr3:uid="{04E61DAC-BCF8-4B0E-9C80-564831785550}" name="Type"/>
    <tableColumn id="3" xr3:uid="{1E10E1D7-FCCB-4CA5-8C19-8DD3FFD4E03C}" name="Budget"/>
    <tableColumn id="4" xr3:uid="{92FFD4AE-9ADA-4B13-8FA0-155816CC2584}" name="Part"/>
    <tableColumn id="5" xr3:uid="{B010015C-B593-46EC-A77E-C32EA7E7FC21}" name="Quantity" dataDxfId="6"/>
    <tableColumn id="6" xr3:uid="{13B96A8D-7C07-486C-AE9F-0C5D51ED7581}" name="Price" dataDxfId="5"/>
    <tableColumn id="7" xr3:uid="{269B34C7-543A-46F6-A6C3-7DF216B616FF}" name="Seller"/>
    <tableColumn id="8" xr3:uid="{01A7991C-BB05-4802-9D7E-F73BFC5A2325}" name="Avail at"/>
    <tableColumn id="9" xr3:uid="{920DC693-7AE3-4FA9-A790-4169C872B928}" name="Comm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E86013-06E7-4D61-8595-A14886964672}" name="Table6" displayName="Table6" ref="A15:A16" totalsRowShown="0" headerRowDxfId="3" dataDxfId="2">
  <autoFilter ref="A15:A16" xr:uid="{14D0B7E6-DDE7-48DB-A031-A94D7B773D6A}"/>
  <tableColumns count="1">
    <tableColumn id="1" xr3:uid="{DB3E6F9A-B564-4736-8E7A-A4CBCC9F89F1}" name="Price Total" dataDxfId="4">
      <calculatedColumnFormula>SUM(Table5[Price])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uk.rs-online.com/web/p/video-modules/9132664/" TargetMode="Externa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www.ebay.co.uk/itm/5-in-1-RAB-Holder-Breadboard-ABS-Base-For-Raspberry-Pi-Arduino-UNO-R3-Mega-GB/303372417361" TargetMode="External"/><Relationship Id="rId1" Type="http://schemas.openxmlformats.org/officeDocument/2006/relationships/hyperlink" Target="https://www.amazon.co.uk/ELEGOO-Breadboard-Solderless-Distribution-Connecting/dp/B01M0QJTI5/ref=sr_1_3?keywords=breadboard&amp;qid=1575160260&amp;sr=8-3"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16AD7-DE12-48FD-89AD-5F348FE780AF}">
  <sheetPr codeName="Sheet1"/>
  <dimension ref="A1:K51"/>
  <sheetViews>
    <sheetView tabSelected="1" zoomScale="70" zoomScaleNormal="70" workbookViewId="0">
      <selection activeCell="F13" sqref="F13"/>
    </sheetView>
  </sheetViews>
  <sheetFormatPr defaultRowHeight="14.4" x14ac:dyDescent="0.55000000000000004"/>
  <cols>
    <col min="1" max="1" width="20.62890625" customWidth="1"/>
    <col min="2" max="2" width="18.3125" customWidth="1"/>
    <col min="3" max="3" width="18.20703125" customWidth="1"/>
    <col min="4" max="4" width="31.20703125" customWidth="1"/>
    <col min="5" max="5" width="18.9453125" style="2" customWidth="1"/>
    <col min="6" max="6" width="37.7890625" style="1" customWidth="1"/>
    <col min="7" max="7" width="20.578125" customWidth="1"/>
    <col min="8" max="8" width="64.83984375" customWidth="1"/>
    <col min="9" max="9" width="54.68359375" hidden="1" customWidth="1"/>
  </cols>
  <sheetData>
    <row r="1" spans="1:11" x14ac:dyDescent="0.55000000000000004">
      <c r="A1" t="s">
        <v>0</v>
      </c>
      <c r="B1" t="s">
        <v>1</v>
      </c>
      <c r="C1" t="s">
        <v>2</v>
      </c>
      <c r="D1" t="s">
        <v>3</v>
      </c>
      <c r="E1" s="2" t="s">
        <v>4</v>
      </c>
      <c r="F1" s="18" t="s">
        <v>5</v>
      </c>
      <c r="G1" t="s">
        <v>6</v>
      </c>
      <c r="H1" t="s">
        <v>7</v>
      </c>
      <c r="I1" t="s">
        <v>8</v>
      </c>
    </row>
    <row r="2" spans="1:11" x14ac:dyDescent="0.55000000000000004">
      <c r="A2">
        <v>1</v>
      </c>
      <c r="B2" t="s">
        <v>9</v>
      </c>
      <c r="C2" t="s">
        <v>10</v>
      </c>
      <c r="D2" t="s">
        <v>11</v>
      </c>
      <c r="E2" s="2">
        <v>1</v>
      </c>
      <c r="F2" s="1">
        <v>31.7</v>
      </c>
      <c r="G2" t="s">
        <v>12</v>
      </c>
      <c r="H2" t="s">
        <v>17</v>
      </c>
      <c r="I2" t="s">
        <v>18</v>
      </c>
    </row>
    <row r="3" spans="1:11" x14ac:dyDescent="0.55000000000000004">
      <c r="A3">
        <v>2</v>
      </c>
      <c r="B3" t="s">
        <v>13</v>
      </c>
      <c r="C3" t="s">
        <v>10</v>
      </c>
      <c r="D3" t="s">
        <v>14</v>
      </c>
      <c r="E3" s="2" t="s">
        <v>15</v>
      </c>
      <c r="F3" s="1">
        <v>26.39</v>
      </c>
      <c r="G3" t="s">
        <v>16</v>
      </c>
      <c r="H3" t="s">
        <v>19</v>
      </c>
      <c r="I3" t="s">
        <v>20</v>
      </c>
    </row>
    <row r="4" spans="1:11" x14ac:dyDescent="0.55000000000000004">
      <c r="A4">
        <v>3</v>
      </c>
      <c r="B4" t="s">
        <v>13</v>
      </c>
      <c r="C4" t="s">
        <v>10</v>
      </c>
      <c r="D4" t="s">
        <v>21</v>
      </c>
      <c r="E4" s="2" t="s">
        <v>15</v>
      </c>
      <c r="F4" s="9">
        <v>21</v>
      </c>
      <c r="G4" t="s">
        <v>22</v>
      </c>
      <c r="H4" s="3" t="s">
        <v>23</v>
      </c>
      <c r="I4" s="4"/>
    </row>
    <row r="5" spans="1:11" x14ac:dyDescent="0.55000000000000004">
      <c r="A5">
        <v>4</v>
      </c>
      <c r="B5" t="s">
        <v>13</v>
      </c>
      <c r="C5" t="s">
        <v>10</v>
      </c>
      <c r="D5" t="s">
        <v>32</v>
      </c>
      <c r="E5" s="2" t="s">
        <v>15</v>
      </c>
      <c r="F5" s="1">
        <v>21.65</v>
      </c>
      <c r="G5" t="s">
        <v>70</v>
      </c>
      <c r="H5" t="s">
        <v>86</v>
      </c>
      <c r="I5" t="s">
        <v>106</v>
      </c>
    </row>
    <row r="6" spans="1:11" x14ac:dyDescent="0.55000000000000004">
      <c r="A6">
        <v>5</v>
      </c>
      <c r="B6" t="s">
        <v>13</v>
      </c>
      <c r="C6" t="s">
        <v>10</v>
      </c>
      <c r="D6" t="s">
        <v>33</v>
      </c>
      <c r="E6" s="2" t="s">
        <v>15</v>
      </c>
      <c r="F6" s="1">
        <v>23.83</v>
      </c>
      <c r="G6" t="s">
        <v>71</v>
      </c>
      <c r="H6" t="s">
        <v>87</v>
      </c>
      <c r="I6" t="s">
        <v>107</v>
      </c>
    </row>
    <row r="7" spans="1:11" x14ac:dyDescent="0.55000000000000004">
      <c r="A7">
        <v>6</v>
      </c>
      <c r="B7" t="s">
        <v>13</v>
      </c>
      <c r="C7" t="s">
        <v>10</v>
      </c>
      <c r="D7" t="s">
        <v>35</v>
      </c>
      <c r="E7" s="2" t="s">
        <v>15</v>
      </c>
      <c r="F7" s="1">
        <v>21.49</v>
      </c>
      <c r="G7" t="s">
        <v>71</v>
      </c>
      <c r="H7" s="3" t="s">
        <v>88</v>
      </c>
      <c r="I7" t="s">
        <v>108</v>
      </c>
    </row>
    <row r="8" spans="1:11" x14ac:dyDescent="0.55000000000000004">
      <c r="A8">
        <v>7</v>
      </c>
      <c r="B8" t="s">
        <v>13</v>
      </c>
      <c r="C8" t="s">
        <v>10</v>
      </c>
      <c r="D8" t="s">
        <v>36</v>
      </c>
      <c r="E8" s="2" t="s">
        <v>15</v>
      </c>
      <c r="F8" s="1">
        <v>6.95</v>
      </c>
      <c r="G8" t="s">
        <v>72</v>
      </c>
      <c r="H8" t="s">
        <v>89</v>
      </c>
    </row>
    <row r="9" spans="1:11" x14ac:dyDescent="0.55000000000000004">
      <c r="A9">
        <v>8</v>
      </c>
      <c r="B9" t="s">
        <v>13</v>
      </c>
      <c r="C9" t="s">
        <v>10</v>
      </c>
      <c r="D9" t="s">
        <v>34</v>
      </c>
      <c r="E9" s="2" t="s">
        <v>124</v>
      </c>
      <c r="F9" s="1">
        <v>0</v>
      </c>
      <c r="G9" s="11" t="s">
        <v>73</v>
      </c>
    </row>
    <row r="10" spans="1:11" x14ac:dyDescent="0.55000000000000004">
      <c r="A10">
        <v>9</v>
      </c>
      <c r="B10" t="s">
        <v>13</v>
      </c>
      <c r="C10" t="s">
        <v>10</v>
      </c>
      <c r="D10" t="s">
        <v>37</v>
      </c>
      <c r="E10" s="2" t="s">
        <v>15</v>
      </c>
      <c r="F10" s="1">
        <v>24.98</v>
      </c>
      <c r="G10" t="s">
        <v>74</v>
      </c>
      <c r="H10" t="s">
        <v>90</v>
      </c>
    </row>
    <row r="11" spans="1:11" x14ac:dyDescent="0.55000000000000004">
      <c r="A11">
        <v>10</v>
      </c>
      <c r="B11" t="s">
        <v>13</v>
      </c>
      <c r="C11" t="s">
        <v>10</v>
      </c>
      <c r="D11" t="s">
        <v>133</v>
      </c>
      <c r="E11" s="2" t="s">
        <v>15</v>
      </c>
      <c r="F11" s="1">
        <v>23.16</v>
      </c>
      <c r="G11" t="s">
        <v>75</v>
      </c>
      <c r="H11" t="s">
        <v>91</v>
      </c>
      <c r="I11" t="s">
        <v>109</v>
      </c>
    </row>
    <row r="12" spans="1:11" s="11" customFormat="1" x14ac:dyDescent="0.55000000000000004">
      <c r="A12" s="11">
        <v>11</v>
      </c>
      <c r="B12" s="11" t="s">
        <v>13</v>
      </c>
      <c r="C12" s="11" t="s">
        <v>10</v>
      </c>
      <c r="D12" s="11" t="s">
        <v>38</v>
      </c>
      <c r="E12" s="12" t="s">
        <v>15</v>
      </c>
      <c r="F12" s="13">
        <v>0</v>
      </c>
      <c r="G12" s="11" t="s">
        <v>76</v>
      </c>
      <c r="K12" s="14"/>
    </row>
    <row r="13" spans="1:11" x14ac:dyDescent="0.55000000000000004">
      <c r="A13">
        <v>12</v>
      </c>
      <c r="B13" t="s">
        <v>13</v>
      </c>
      <c r="C13" t="s">
        <v>10</v>
      </c>
      <c r="D13" t="s">
        <v>39</v>
      </c>
      <c r="E13" s="2" t="s">
        <v>15</v>
      </c>
      <c r="F13" s="1">
        <v>29.99</v>
      </c>
      <c r="G13" t="s">
        <v>77</v>
      </c>
    </row>
    <row r="14" spans="1:11" x14ac:dyDescent="0.55000000000000004">
      <c r="A14">
        <v>13</v>
      </c>
      <c r="B14" t="s">
        <v>13</v>
      </c>
      <c r="C14" t="s">
        <v>10</v>
      </c>
      <c r="D14" t="s">
        <v>40</v>
      </c>
      <c r="E14" s="2" t="s">
        <v>15</v>
      </c>
      <c r="F14" s="1">
        <v>8.49</v>
      </c>
      <c r="G14" t="s">
        <v>78</v>
      </c>
    </row>
    <row r="15" spans="1:11" x14ac:dyDescent="0.55000000000000004">
      <c r="A15">
        <v>14</v>
      </c>
      <c r="B15" t="s">
        <v>13</v>
      </c>
      <c r="C15" t="s">
        <v>10</v>
      </c>
      <c r="D15" t="s">
        <v>41</v>
      </c>
      <c r="E15" s="2" t="s">
        <v>125</v>
      </c>
      <c r="F15" s="1">
        <v>8.4700000000000006</v>
      </c>
      <c r="G15" t="s">
        <v>78</v>
      </c>
      <c r="H15" t="s">
        <v>92</v>
      </c>
    </row>
    <row r="16" spans="1:11" x14ac:dyDescent="0.55000000000000004">
      <c r="A16">
        <v>15</v>
      </c>
      <c r="B16" t="s">
        <v>13</v>
      </c>
      <c r="C16" t="s">
        <v>10</v>
      </c>
      <c r="D16" t="s">
        <v>42</v>
      </c>
      <c r="E16" s="2" t="s">
        <v>15</v>
      </c>
      <c r="F16" s="1">
        <v>8.49</v>
      </c>
      <c r="G16" t="s">
        <v>78</v>
      </c>
    </row>
    <row r="17" spans="1:9" x14ac:dyDescent="0.55000000000000004">
      <c r="A17">
        <v>16</v>
      </c>
      <c r="B17" t="s">
        <v>13</v>
      </c>
      <c r="C17" t="s">
        <v>10</v>
      </c>
      <c r="D17" t="s">
        <v>43</v>
      </c>
      <c r="E17" s="2" t="s">
        <v>15</v>
      </c>
      <c r="F17" s="1">
        <v>2.41</v>
      </c>
      <c r="G17" t="s">
        <v>79</v>
      </c>
      <c r="H17" t="s">
        <v>93</v>
      </c>
    </row>
    <row r="18" spans="1:9" x14ac:dyDescent="0.55000000000000004">
      <c r="A18">
        <v>17</v>
      </c>
      <c r="B18" t="s">
        <v>13</v>
      </c>
      <c r="C18" t="s">
        <v>10</v>
      </c>
      <c r="D18" t="s">
        <v>44</v>
      </c>
      <c r="E18" s="2" t="s">
        <v>15</v>
      </c>
      <c r="F18" s="1">
        <v>1.85</v>
      </c>
      <c r="G18" t="s">
        <v>79</v>
      </c>
      <c r="H18" t="s">
        <v>94</v>
      </c>
      <c r="I18" t="s">
        <v>110</v>
      </c>
    </row>
    <row r="19" spans="1:9" x14ac:dyDescent="0.55000000000000004">
      <c r="A19">
        <v>18</v>
      </c>
      <c r="B19" t="s">
        <v>13</v>
      </c>
      <c r="C19" t="s">
        <v>10</v>
      </c>
      <c r="D19" t="s">
        <v>45</v>
      </c>
      <c r="E19" s="2" t="s">
        <v>15</v>
      </c>
      <c r="F19" s="1">
        <v>0</v>
      </c>
      <c r="G19" s="10" t="s">
        <v>73</v>
      </c>
    </row>
    <row r="20" spans="1:9" s="11" customFormat="1" x14ac:dyDescent="0.55000000000000004">
      <c r="A20" s="11">
        <v>19</v>
      </c>
      <c r="B20" s="11" t="s">
        <v>13</v>
      </c>
      <c r="C20" s="11" t="s">
        <v>10</v>
      </c>
      <c r="D20" s="11" t="s">
        <v>46</v>
      </c>
      <c r="E20" s="12" t="s">
        <v>15</v>
      </c>
      <c r="F20" s="13">
        <v>0</v>
      </c>
      <c r="G20" s="11" t="s">
        <v>73</v>
      </c>
    </row>
    <row r="21" spans="1:9" s="11" customFormat="1" x14ac:dyDescent="0.55000000000000004">
      <c r="A21" s="11">
        <v>20</v>
      </c>
      <c r="B21" s="11" t="s">
        <v>13</v>
      </c>
      <c r="C21" s="11" t="s">
        <v>10</v>
      </c>
      <c r="D21" s="11" t="s">
        <v>47</v>
      </c>
      <c r="E21" s="12" t="s">
        <v>15</v>
      </c>
      <c r="F21" s="13">
        <v>0</v>
      </c>
      <c r="G21" s="11" t="s">
        <v>73</v>
      </c>
    </row>
    <row r="22" spans="1:9" x14ac:dyDescent="0.55000000000000004">
      <c r="A22">
        <v>21</v>
      </c>
      <c r="B22" t="s">
        <v>13</v>
      </c>
      <c r="C22" t="s">
        <v>10</v>
      </c>
      <c r="D22" t="s">
        <v>48</v>
      </c>
      <c r="E22" s="2" t="s">
        <v>15</v>
      </c>
      <c r="F22" s="1" t="s">
        <v>145</v>
      </c>
      <c r="G22" t="s">
        <v>76</v>
      </c>
    </row>
    <row r="23" spans="1:9" x14ac:dyDescent="0.55000000000000004">
      <c r="A23">
        <v>22</v>
      </c>
      <c r="B23" t="s">
        <v>13</v>
      </c>
      <c r="C23" t="s">
        <v>134</v>
      </c>
      <c r="D23" t="s">
        <v>49</v>
      </c>
      <c r="E23" s="2" t="s">
        <v>15</v>
      </c>
      <c r="F23" s="1" t="s">
        <v>145</v>
      </c>
      <c r="G23" t="s">
        <v>76</v>
      </c>
    </row>
    <row r="24" spans="1:9" x14ac:dyDescent="0.55000000000000004">
      <c r="A24">
        <v>23</v>
      </c>
      <c r="B24" t="s">
        <v>13</v>
      </c>
      <c r="C24" t="s">
        <v>10</v>
      </c>
      <c r="D24" t="s">
        <v>50</v>
      </c>
      <c r="E24" s="2" t="s">
        <v>15</v>
      </c>
      <c r="F24" s="1">
        <v>1.59</v>
      </c>
      <c r="G24" t="s">
        <v>80</v>
      </c>
      <c r="H24" t="s">
        <v>95</v>
      </c>
      <c r="I24" t="s">
        <v>112</v>
      </c>
    </row>
    <row r="25" spans="1:9" x14ac:dyDescent="0.55000000000000004">
      <c r="A25">
        <v>24</v>
      </c>
      <c r="B25" t="s">
        <v>13</v>
      </c>
      <c r="C25" t="s">
        <v>10</v>
      </c>
      <c r="D25" t="s">
        <v>51</v>
      </c>
      <c r="E25" s="2" t="s">
        <v>15</v>
      </c>
      <c r="F25" s="1">
        <v>2.4900000000000002</v>
      </c>
      <c r="G25" t="s">
        <v>81</v>
      </c>
      <c r="H25" t="s">
        <v>96</v>
      </c>
    </row>
    <row r="26" spans="1:9" x14ac:dyDescent="0.55000000000000004">
      <c r="A26">
        <v>25</v>
      </c>
      <c r="B26" t="s">
        <v>13</v>
      </c>
      <c r="C26" t="s">
        <v>10</v>
      </c>
      <c r="D26" t="s">
        <v>52</v>
      </c>
      <c r="E26" s="2" t="s">
        <v>15</v>
      </c>
      <c r="F26" s="1">
        <v>3.95</v>
      </c>
      <c r="G26" t="s">
        <v>82</v>
      </c>
      <c r="H26" t="s">
        <v>97</v>
      </c>
    </row>
    <row r="27" spans="1:9" x14ac:dyDescent="0.55000000000000004">
      <c r="A27">
        <v>26</v>
      </c>
      <c r="B27" t="s">
        <v>13</v>
      </c>
      <c r="C27" t="s">
        <v>10</v>
      </c>
      <c r="D27" t="s">
        <v>53</v>
      </c>
      <c r="E27" s="2" t="s">
        <v>15</v>
      </c>
      <c r="F27" s="1">
        <v>0</v>
      </c>
      <c r="G27" s="11" t="s">
        <v>73</v>
      </c>
    </row>
    <row r="28" spans="1:9" x14ac:dyDescent="0.55000000000000004">
      <c r="A28">
        <v>27</v>
      </c>
      <c r="B28" t="s">
        <v>13</v>
      </c>
      <c r="C28" t="s">
        <v>134</v>
      </c>
      <c r="D28" t="s">
        <v>54</v>
      </c>
      <c r="E28" s="2" t="s">
        <v>15</v>
      </c>
      <c r="F28" s="1">
        <v>26.99</v>
      </c>
      <c r="G28" s="11" t="s">
        <v>73</v>
      </c>
      <c r="H28" t="s">
        <v>98</v>
      </c>
      <c r="I28" t="s">
        <v>111</v>
      </c>
    </row>
    <row r="29" spans="1:9" x14ac:dyDescent="0.55000000000000004">
      <c r="A29">
        <v>28</v>
      </c>
      <c r="B29" t="s">
        <v>13</v>
      </c>
      <c r="C29" t="s">
        <v>10</v>
      </c>
      <c r="D29" t="s">
        <v>55</v>
      </c>
      <c r="E29" s="2" t="s">
        <v>126</v>
      </c>
      <c r="F29" s="1">
        <v>1.29</v>
      </c>
      <c r="G29" t="s">
        <v>79</v>
      </c>
      <c r="H29" t="s">
        <v>99</v>
      </c>
      <c r="I29" t="s">
        <v>113</v>
      </c>
    </row>
    <row r="30" spans="1:9" x14ac:dyDescent="0.55000000000000004">
      <c r="A30">
        <v>29</v>
      </c>
      <c r="B30" t="s">
        <v>13</v>
      </c>
      <c r="C30" t="s">
        <v>10</v>
      </c>
      <c r="D30" t="s">
        <v>56</v>
      </c>
      <c r="E30" s="2" t="s">
        <v>127</v>
      </c>
      <c r="F30" s="1" t="s">
        <v>145</v>
      </c>
      <c r="G30" s="11" t="s">
        <v>73</v>
      </c>
      <c r="H30" t="s">
        <v>100</v>
      </c>
      <c r="I30" t="s">
        <v>114</v>
      </c>
    </row>
    <row r="31" spans="1:9" x14ac:dyDescent="0.55000000000000004">
      <c r="A31">
        <v>30</v>
      </c>
      <c r="B31" t="s">
        <v>13</v>
      </c>
      <c r="C31" t="s">
        <v>10</v>
      </c>
      <c r="D31" t="s">
        <v>57</v>
      </c>
      <c r="E31" s="2" t="s">
        <v>15</v>
      </c>
      <c r="F31" s="1" t="s">
        <v>145</v>
      </c>
      <c r="G31" s="11" t="s">
        <v>73</v>
      </c>
      <c r="H31" t="s">
        <v>100</v>
      </c>
      <c r="I31" t="s">
        <v>115</v>
      </c>
    </row>
    <row r="32" spans="1:9" x14ac:dyDescent="0.55000000000000004">
      <c r="A32">
        <v>31</v>
      </c>
      <c r="B32" t="s">
        <v>13</v>
      </c>
      <c r="C32" t="s">
        <v>10</v>
      </c>
      <c r="D32" t="s">
        <v>58</v>
      </c>
      <c r="E32" s="2" t="s">
        <v>15</v>
      </c>
      <c r="F32" s="1" t="s">
        <v>145</v>
      </c>
      <c r="G32" s="11" t="s">
        <v>73</v>
      </c>
      <c r="H32" t="s">
        <v>101</v>
      </c>
      <c r="I32" t="s">
        <v>116</v>
      </c>
    </row>
    <row r="33" spans="1:9" x14ac:dyDescent="0.55000000000000004">
      <c r="A33">
        <v>32</v>
      </c>
      <c r="B33" t="s">
        <v>13</v>
      </c>
      <c r="C33" t="s">
        <v>10</v>
      </c>
      <c r="D33" t="s">
        <v>59</v>
      </c>
      <c r="E33" s="2" t="s">
        <v>15</v>
      </c>
      <c r="F33" s="1" t="s">
        <v>145</v>
      </c>
      <c r="G33" t="s">
        <v>76</v>
      </c>
      <c r="H33" t="s">
        <v>76</v>
      </c>
      <c r="I33" t="s">
        <v>117</v>
      </c>
    </row>
    <row r="34" spans="1:9" x14ac:dyDescent="0.55000000000000004">
      <c r="A34">
        <v>33</v>
      </c>
      <c r="B34" t="s">
        <v>13</v>
      </c>
      <c r="C34" t="s">
        <v>10</v>
      </c>
      <c r="D34" t="s">
        <v>60</v>
      </c>
      <c r="E34" s="2" t="s">
        <v>15</v>
      </c>
      <c r="F34" s="1">
        <v>1.65</v>
      </c>
      <c r="G34" t="s">
        <v>83</v>
      </c>
      <c r="H34" t="s">
        <v>102</v>
      </c>
      <c r="I34" t="s">
        <v>118</v>
      </c>
    </row>
    <row r="35" spans="1:9" x14ac:dyDescent="0.55000000000000004">
      <c r="A35">
        <v>34</v>
      </c>
      <c r="B35" t="s">
        <v>13</v>
      </c>
      <c r="C35" t="s">
        <v>134</v>
      </c>
      <c r="D35" t="s">
        <v>61</v>
      </c>
      <c r="E35" s="2" t="s">
        <v>128</v>
      </c>
      <c r="F35" s="1">
        <v>45.01</v>
      </c>
      <c r="G35" t="s">
        <v>84</v>
      </c>
      <c r="H35" t="s">
        <v>76</v>
      </c>
      <c r="I35" t="s">
        <v>119</v>
      </c>
    </row>
    <row r="36" spans="1:9" x14ac:dyDescent="0.55000000000000004">
      <c r="A36">
        <v>35</v>
      </c>
      <c r="B36" t="s">
        <v>13</v>
      </c>
      <c r="C36" t="s">
        <v>10</v>
      </c>
      <c r="D36" t="s">
        <v>62</v>
      </c>
      <c r="E36" s="2" t="s">
        <v>129</v>
      </c>
      <c r="F36" s="1" t="s">
        <v>145</v>
      </c>
      <c r="G36" s="11" t="s">
        <v>76</v>
      </c>
      <c r="H36" t="s">
        <v>76</v>
      </c>
      <c r="I36" t="s">
        <v>120</v>
      </c>
    </row>
    <row r="37" spans="1:9" x14ac:dyDescent="0.55000000000000004">
      <c r="A37">
        <v>36</v>
      </c>
      <c r="B37" t="s">
        <v>13</v>
      </c>
      <c r="C37" t="s">
        <v>10</v>
      </c>
      <c r="D37" t="s">
        <v>63</v>
      </c>
      <c r="E37" s="2" t="s">
        <v>15</v>
      </c>
      <c r="F37" s="1" t="s">
        <v>73</v>
      </c>
      <c r="G37" s="11" t="s">
        <v>76</v>
      </c>
      <c r="H37" t="s">
        <v>76</v>
      </c>
      <c r="I37" t="s">
        <v>121</v>
      </c>
    </row>
    <row r="38" spans="1:9" x14ac:dyDescent="0.55000000000000004">
      <c r="A38">
        <v>37</v>
      </c>
      <c r="B38" t="s">
        <v>13</v>
      </c>
      <c r="C38" t="s">
        <v>10</v>
      </c>
      <c r="D38" t="s">
        <v>64</v>
      </c>
      <c r="E38" s="2" t="s">
        <v>15</v>
      </c>
      <c r="F38" s="1">
        <v>11.63</v>
      </c>
      <c r="G38" t="s">
        <v>85</v>
      </c>
      <c r="H38" t="s">
        <v>103</v>
      </c>
      <c r="I38" t="s">
        <v>122</v>
      </c>
    </row>
    <row r="39" spans="1:9" x14ac:dyDescent="0.55000000000000004">
      <c r="A39">
        <v>38</v>
      </c>
      <c r="B39" t="s">
        <v>13</v>
      </c>
      <c r="C39" t="s">
        <v>10</v>
      </c>
      <c r="D39" t="s">
        <v>65</v>
      </c>
      <c r="E39" s="2" t="s">
        <v>15</v>
      </c>
      <c r="F39" s="1">
        <v>4.8</v>
      </c>
      <c r="G39" t="s">
        <v>16</v>
      </c>
      <c r="H39" t="s">
        <v>104</v>
      </c>
    </row>
    <row r="40" spans="1:9" x14ac:dyDescent="0.55000000000000004">
      <c r="A40">
        <v>39</v>
      </c>
      <c r="B40" t="s">
        <v>13</v>
      </c>
      <c r="C40" t="s">
        <v>10</v>
      </c>
      <c r="D40" t="s">
        <v>66</v>
      </c>
      <c r="E40" s="2" t="s">
        <v>130</v>
      </c>
      <c r="F40" s="1">
        <v>1.99</v>
      </c>
      <c r="G40" t="s">
        <v>79</v>
      </c>
      <c r="H40" t="s">
        <v>105</v>
      </c>
      <c r="I40" t="s">
        <v>123</v>
      </c>
    </row>
    <row r="41" spans="1:9" x14ac:dyDescent="0.55000000000000004">
      <c r="A41">
        <v>40</v>
      </c>
      <c r="B41" t="s">
        <v>13</v>
      </c>
      <c r="C41" t="s">
        <v>10</v>
      </c>
      <c r="D41" t="s">
        <v>67</v>
      </c>
      <c r="E41" s="2" t="s">
        <v>15</v>
      </c>
    </row>
    <row r="42" spans="1:9" x14ac:dyDescent="0.55000000000000004">
      <c r="A42">
        <v>41</v>
      </c>
      <c r="B42" t="s">
        <v>13</v>
      </c>
      <c r="C42" t="s">
        <v>10</v>
      </c>
      <c r="D42" t="s">
        <v>68</v>
      </c>
      <c r="E42" s="2" t="s">
        <v>131</v>
      </c>
      <c r="F42" s="1">
        <v>-112.24</v>
      </c>
    </row>
    <row r="43" spans="1:9" x14ac:dyDescent="0.55000000000000004">
      <c r="A43">
        <v>42</v>
      </c>
      <c r="B43" t="s">
        <v>13</v>
      </c>
      <c r="C43" t="s">
        <v>10</v>
      </c>
      <c r="D43" t="s">
        <v>69</v>
      </c>
      <c r="E43" s="2" t="s">
        <v>132</v>
      </c>
    </row>
    <row r="44" spans="1:9" x14ac:dyDescent="0.55000000000000004">
      <c r="A44">
        <v>43</v>
      </c>
      <c r="B44" t="s">
        <v>13</v>
      </c>
      <c r="C44" t="s">
        <v>10</v>
      </c>
      <c r="D44" t="s">
        <v>144</v>
      </c>
      <c r="E44" s="2" t="s">
        <v>15</v>
      </c>
      <c r="F44" s="1" t="s">
        <v>73</v>
      </c>
      <c r="G44" t="s">
        <v>73</v>
      </c>
      <c r="H44" t="s">
        <v>73</v>
      </c>
    </row>
    <row r="50" spans="1:9" x14ac:dyDescent="0.55000000000000004">
      <c r="A50" s="5" t="s">
        <v>24</v>
      </c>
      <c r="B50" s="1" t="s">
        <v>25</v>
      </c>
      <c r="C50" s="1" t="s">
        <v>26</v>
      </c>
      <c r="D50" s="6" t="s">
        <v>27</v>
      </c>
      <c r="E50" s="5" t="s">
        <v>28</v>
      </c>
      <c r="F50" s="5" t="s">
        <v>29</v>
      </c>
      <c r="H50" s="7" t="s">
        <v>30</v>
      </c>
      <c r="I50" s="4"/>
    </row>
    <row r="51" spans="1:9" x14ac:dyDescent="0.55000000000000004">
      <c r="A51" s="5">
        <f>SUM(Parts[Price])</f>
        <v>250</v>
      </c>
      <c r="B51" s="1">
        <v>100</v>
      </c>
      <c r="C51" s="1">
        <v>50</v>
      </c>
      <c r="D51" s="1">
        <v>100</v>
      </c>
      <c r="E51" s="5">
        <f>SUM(Table3[[#This Row],[University Budget]],Table3[[#This Row],[Niki Project Donation]])</f>
        <v>150</v>
      </c>
      <c r="F51" s="17">
        <f>(Table3[[#This Row],[Personal Budget]]+Table3[[#This Row],[Total Uni Budget]])-Table3[[#This Row],[Price Total]]</f>
        <v>0</v>
      </c>
      <c r="H51" s="8" t="s">
        <v>31</v>
      </c>
      <c r="I51" s="4"/>
    </row>
  </sheetData>
  <conditionalFormatting sqref="F2:F44">
    <cfRule type="dataBar" priority="1">
      <dataBar>
        <cfvo type="min"/>
        <cfvo type="max"/>
        <color rgb="FF638EC6"/>
      </dataBar>
      <extLst>
        <ext xmlns:x14="http://schemas.microsoft.com/office/spreadsheetml/2009/9/main" uri="{B025F937-C7B1-47D3-B67F-A62EFF666E3E}">
          <x14:id>{18251571-0138-4AD6-9205-5D8E80EB691A}</x14:id>
        </ext>
      </extLst>
    </cfRule>
  </conditionalFormatting>
  <hyperlinks>
    <hyperlink ref="H7" r:id="rId1" xr:uid="{040DE411-386F-465B-93F8-6E1D82CF0285}"/>
  </hyperlinks>
  <pageMargins left="0.7" right="0.7" top="0.75" bottom="0.75" header="0.3" footer="0.3"/>
  <pageSetup paperSize="9" orientation="portrait" horizontalDpi="0" verticalDpi="0"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18251571-0138-4AD6-9205-5D8E80EB691A}">
            <x14:dataBar minLength="0" maxLength="100" gradient="0">
              <x14:cfvo type="autoMin"/>
              <x14:cfvo type="autoMax"/>
              <x14:negativeFillColor rgb="FFFF0000"/>
              <x14:axisColor rgb="FF000000"/>
            </x14:dataBar>
          </x14:cfRule>
          <xm:sqref>F2:F44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54AEB-BB1F-4AB4-9A8F-819601C71142}">
  <sheetPr codeName="Sheet2"/>
  <dimension ref="A1:I16"/>
  <sheetViews>
    <sheetView zoomScale="70" zoomScaleNormal="70" workbookViewId="0">
      <selection activeCell="A16" sqref="A15:A16"/>
    </sheetView>
  </sheetViews>
  <sheetFormatPr defaultRowHeight="14.4" x14ac:dyDescent="0.55000000000000004"/>
  <cols>
    <col min="1" max="1" width="15.7890625" bestFit="1" customWidth="1"/>
    <col min="2" max="2" width="13.578125" customWidth="1"/>
    <col min="3" max="3" width="8.734375" bestFit="1" customWidth="1"/>
    <col min="4" max="4" width="26.734375" customWidth="1"/>
    <col min="5" max="5" width="10.05078125" bestFit="1" customWidth="1"/>
    <col min="6" max="6" width="19.68359375" customWidth="1"/>
    <col min="7" max="7" width="20.05078125" bestFit="1" customWidth="1"/>
    <col min="8" max="8" width="77.9453125" bestFit="1" customWidth="1"/>
    <col min="9" max="9" width="110.41796875" bestFit="1" customWidth="1"/>
  </cols>
  <sheetData>
    <row r="1" spans="1:9" x14ac:dyDescent="0.55000000000000004">
      <c r="A1" t="s">
        <v>0</v>
      </c>
      <c r="B1" t="s">
        <v>1</v>
      </c>
      <c r="C1" t="s">
        <v>2</v>
      </c>
      <c r="D1" t="s">
        <v>3</v>
      </c>
      <c r="E1" s="2" t="s">
        <v>4</v>
      </c>
      <c r="F1" s="1" t="s">
        <v>5</v>
      </c>
      <c r="G1" t="s">
        <v>6</v>
      </c>
      <c r="H1" t="s">
        <v>7</v>
      </c>
      <c r="I1" t="s">
        <v>8</v>
      </c>
    </row>
    <row r="2" spans="1:9" x14ac:dyDescent="0.55000000000000004">
      <c r="A2">
        <v>1</v>
      </c>
      <c r="B2" t="s">
        <v>138</v>
      </c>
      <c r="C2" t="s">
        <v>134</v>
      </c>
      <c r="D2" t="s">
        <v>139</v>
      </c>
      <c r="E2" s="2">
        <v>1</v>
      </c>
      <c r="F2" s="1">
        <v>8.99</v>
      </c>
      <c r="G2" t="s">
        <v>137</v>
      </c>
      <c r="H2" s="3" t="s">
        <v>135</v>
      </c>
      <c r="I2" t="s">
        <v>136</v>
      </c>
    </row>
    <row r="3" spans="1:9" x14ac:dyDescent="0.55000000000000004">
      <c r="A3">
        <v>2</v>
      </c>
      <c r="B3" t="s">
        <v>138</v>
      </c>
      <c r="C3" t="s">
        <v>134</v>
      </c>
      <c r="D3" t="s">
        <v>142</v>
      </c>
      <c r="E3" s="2" t="s">
        <v>15</v>
      </c>
      <c r="F3" s="1">
        <v>5.83</v>
      </c>
      <c r="G3" t="s">
        <v>141</v>
      </c>
      <c r="H3" s="3" t="s">
        <v>140</v>
      </c>
      <c r="I3" t="s">
        <v>143</v>
      </c>
    </row>
    <row r="4" spans="1:9" x14ac:dyDescent="0.55000000000000004">
      <c r="E4" s="2"/>
      <c r="F4" s="1"/>
    </row>
    <row r="15" spans="1:9" x14ac:dyDescent="0.55000000000000004">
      <c r="A15" s="15" t="s">
        <v>24</v>
      </c>
    </row>
    <row r="16" spans="1:9" x14ac:dyDescent="0.55000000000000004">
      <c r="A16" s="16">
        <f>SUM(Table5[Price])</f>
        <v>14.82</v>
      </c>
    </row>
  </sheetData>
  <conditionalFormatting sqref="F2:F4">
    <cfRule type="dataBar" priority="1">
      <dataBar>
        <cfvo type="min"/>
        <cfvo type="max"/>
        <color rgb="FF638EC6"/>
      </dataBar>
      <extLst>
        <ext xmlns:x14="http://schemas.microsoft.com/office/spreadsheetml/2009/9/main" uri="{B025F937-C7B1-47D3-B67F-A62EFF666E3E}">
          <x14:id>{1B290A7D-882B-400A-9C12-E850A1A25A02}</x14:id>
        </ext>
      </extLst>
    </cfRule>
  </conditionalFormatting>
  <hyperlinks>
    <hyperlink ref="H2" r:id="rId1" xr:uid="{BFAB7474-316C-40AF-B673-4C02BDBF0989}"/>
    <hyperlink ref="H3" r:id="rId2" location="shpCntId" xr:uid="{A5BF3056-1126-483D-9491-45603E386D5D}"/>
  </hyperlinks>
  <pageMargins left="0.7" right="0.7" top="0.75" bottom="0.75" header="0.3" footer="0.3"/>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1B290A7D-882B-400A-9C12-E850A1A25A02}">
            <x14:dataBar minLength="0" maxLength="100" gradient="0">
              <x14:cfvo type="autoMin"/>
              <x14:cfvo type="autoMax"/>
              <x14:negativeFillColor rgb="FFFF0000"/>
              <x14:axisColor rgb="FF000000"/>
            </x14:dataBar>
          </x14:cfRule>
          <xm:sqref>F2:F4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 List</vt:lpstr>
      <vt:lpstr>Misc 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dc:creator>
  <cp:lastModifiedBy>Ric</cp:lastModifiedBy>
  <dcterms:created xsi:type="dcterms:W3CDTF">2019-11-30T22:55:31Z</dcterms:created>
  <dcterms:modified xsi:type="dcterms:W3CDTF">2019-12-01T16:58:52Z</dcterms:modified>
</cp:coreProperties>
</file>