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Invasive_wrack/"/>
    </mc:Choice>
  </mc:AlternateContent>
  <xr:revisionPtr revIDLastSave="0" documentId="13_ncr:1_{03DBA29F-3B9F-7B4C-9D90-ED97E8810404}" xr6:coauthVersionLast="47" xr6:coauthVersionMax="47" xr10:uidLastSave="{00000000-0000-0000-0000-000000000000}"/>
  <bookViews>
    <workbookView xWindow="3180" yWindow="2000" windowWidth="27640" windowHeight="16940" xr2:uid="{E92C4D46-292F-4749-982D-CAF400FAA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D4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D43" i="1"/>
</calcChain>
</file>

<file path=xl/sharedStrings.xml><?xml version="1.0" encoding="utf-8"?>
<sst xmlns="http://schemas.openxmlformats.org/spreadsheetml/2006/main" count="481" uniqueCount="51">
  <si>
    <t>date</t>
  </si>
  <si>
    <t>time</t>
  </si>
  <si>
    <t>site</t>
  </si>
  <si>
    <t>survey</t>
  </si>
  <si>
    <t>kelp_pile_num</t>
  </si>
  <si>
    <t>dominant_species</t>
  </si>
  <si>
    <t>kelp_L_m</t>
  </si>
  <si>
    <t>kelp_W_m</t>
  </si>
  <si>
    <t>kelp_D_m</t>
  </si>
  <si>
    <t>ellipse_A_m2</t>
  </si>
  <si>
    <t xml:space="preserve">SA_ellipsoid </t>
  </si>
  <si>
    <t>sarg_L_1</t>
  </si>
  <si>
    <t>sarg_W_1</t>
  </si>
  <si>
    <t>sarg_1_A</t>
  </si>
  <si>
    <t>sarg_L_2</t>
  </si>
  <si>
    <t>sarg_W_2</t>
  </si>
  <si>
    <t>sarg_2_A</t>
  </si>
  <si>
    <t>sarg_L_3</t>
  </si>
  <si>
    <t>sarg_W_3</t>
  </si>
  <si>
    <t>sarg_3_A</t>
  </si>
  <si>
    <t>sarg_L_4</t>
  </si>
  <si>
    <t>sarg_W_4</t>
  </si>
  <si>
    <t>sarg_4_A</t>
  </si>
  <si>
    <t>sarg_total</t>
  </si>
  <si>
    <t>proportion</t>
  </si>
  <si>
    <t>percent</t>
  </si>
  <si>
    <t>GPS_N1</t>
  </si>
  <si>
    <t>GPS_W1</t>
  </si>
  <si>
    <t>GPS_N2</t>
  </si>
  <si>
    <t>GPS_W2</t>
  </si>
  <si>
    <t>Observer</t>
  </si>
  <si>
    <t>Recorder</t>
  </si>
  <si>
    <t>NA</t>
  </si>
  <si>
    <t>Cosign</t>
  </si>
  <si>
    <t>invasive_wrack</t>
  </si>
  <si>
    <t>a</t>
  </si>
  <si>
    <t>M. pyrifera</t>
  </si>
  <si>
    <t>na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</si>
  <si>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</si>
  <si>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</si>
  <si>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</si>
  <si>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</si>
  <si>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</si>
  <si>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</si>
  <si>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</si>
  <si>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</si>
  <si>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</si>
  <si>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W_Marker_Poles</t>
  </si>
  <si>
    <t>percent of piles with sargassum</t>
  </si>
  <si>
    <t xml:space="preserve">sargassum composition percent 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</si>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</sst>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532-DE1D-DD4A-97A1-3283E3407EF2}">
  <dimension ref="A1:AF44"/>
  <sheetViews>
    <sheetView tabSelected="1" zoomScale="75" workbookViewId="0">
      <selection activeCell="E45" sqref="E4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43831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1.8</v>
      </c>
      <c r="H2">
        <v>0.67</v>
      </c>
      <c r="I2" t="s">
        <v>37</v>
      </c>
      <c r="J2" s="2">
        <f t="shared" ref="J2:J39" si="0">(G2/2)*(H2/2)*3.14</f>
        <v>0.94671000000000016</v>
      </c>
      <c r="L2">
        <v>0</v>
      </c>
      <c r="M2">
        <v>0</v>
      </c>
      <c r="N2" s="2">
        <f t="shared" ref="N2:N39" si="1">(L2/2)*(M2/2)*3.14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 t="shared" ref="T2:T39" si="2">(R2/2)*(S2/2)*3.14</f>
        <v>0</v>
      </c>
      <c r="U2">
        <v>0</v>
      </c>
      <c r="V2">
        <v>0</v>
      </c>
      <c r="W2">
        <v>0</v>
      </c>
      <c r="X2" s="2">
        <f t="shared" ref="X2:X39" si="3">N2+Q2+T2+W2</f>
        <v>0</v>
      </c>
      <c r="Y2">
        <f t="shared" ref="Y2:Y39" si="4">X2/J2</f>
        <v>0</v>
      </c>
      <c r="Z2">
        <f t="shared" ref="Z2:Z39" si="5">Y2*100</f>
        <v>0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2">
      <c r="A3" s="1">
        <v>43832</v>
      </c>
      <c r="B3" t="s">
        <v>32</v>
      </c>
      <c r="C3" t="s">
        <v>33</v>
      </c>
      <c r="D3" t="s">
        <v>34</v>
      </c>
      <c r="E3" t="s">
        <v>38</v>
      </c>
      <c r="F3" t="s">
        <v>36</v>
      </c>
      <c r="G3">
        <v>2.78</v>
      </c>
      <c r="H3">
        <v>1</v>
      </c>
      <c r="I3" t="s">
        <v>37</v>
      </c>
      <c r="J3" s="2">
        <f t="shared" si="0"/>
        <v>2.1823000000000001</v>
      </c>
      <c r="L3">
        <v>0</v>
      </c>
      <c r="M3">
        <v>0</v>
      </c>
      <c r="N3" s="2">
        <f t="shared" si="1"/>
        <v>0</v>
      </c>
      <c r="O3">
        <v>0</v>
      </c>
      <c r="P3">
        <v>0</v>
      </c>
      <c r="Q3">
        <f t="shared" ref="Q3:Q39" si="6">(O3/2)*(P3/2)*3.14</f>
        <v>0</v>
      </c>
      <c r="R3">
        <v>0</v>
      </c>
      <c r="S3">
        <v>0</v>
      </c>
      <c r="T3">
        <f t="shared" si="2"/>
        <v>0</v>
      </c>
      <c r="U3">
        <v>0</v>
      </c>
      <c r="V3">
        <v>0</v>
      </c>
      <c r="W3">
        <v>0</v>
      </c>
      <c r="X3" s="2">
        <f t="shared" si="3"/>
        <v>0</v>
      </c>
      <c r="Y3">
        <f t="shared" si="4"/>
        <v>0</v>
      </c>
      <c r="Z3">
        <f t="shared" si="5"/>
        <v>0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2">
      <c r="A4" s="1">
        <v>43833</v>
      </c>
      <c r="B4" t="s">
        <v>32</v>
      </c>
      <c r="C4" t="s">
        <v>33</v>
      </c>
      <c r="D4" t="s">
        <v>34</v>
      </c>
      <c r="E4" t="s">
        <v>39</v>
      </c>
      <c r="F4" t="s">
        <v>36</v>
      </c>
      <c r="G4">
        <v>2.16</v>
      </c>
      <c r="H4">
        <v>1.96</v>
      </c>
      <c r="I4" t="s">
        <v>37</v>
      </c>
      <c r="J4" s="2">
        <f t="shared" si="0"/>
        <v>3.3233760000000001</v>
      </c>
      <c r="L4">
        <v>0.09</v>
      </c>
      <c r="M4">
        <v>0.03</v>
      </c>
      <c r="N4" s="2">
        <f t="shared" si="1"/>
        <v>2.1194999999999999E-3</v>
      </c>
      <c r="O4">
        <v>0</v>
      </c>
      <c r="P4">
        <v>0</v>
      </c>
      <c r="Q4">
        <f t="shared" si="6"/>
        <v>0</v>
      </c>
      <c r="R4">
        <v>0</v>
      </c>
      <c r="S4">
        <v>0</v>
      </c>
      <c r="T4">
        <f t="shared" si="2"/>
        <v>0</v>
      </c>
      <c r="U4">
        <v>0</v>
      </c>
      <c r="V4">
        <v>0</v>
      </c>
      <c r="W4">
        <v>0</v>
      </c>
      <c r="X4" s="2">
        <f t="shared" si="3"/>
        <v>2.1194999999999999E-3</v>
      </c>
      <c r="Y4">
        <f t="shared" si="4"/>
        <v>6.3775510204081628E-4</v>
      </c>
      <c r="Z4">
        <f t="shared" si="5"/>
        <v>6.3775510204081634E-2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2">
      <c r="A5" s="1">
        <v>43834</v>
      </c>
      <c r="B5" t="s">
        <v>32</v>
      </c>
      <c r="C5" t="s">
        <v>33</v>
      </c>
      <c r="D5" t="s">
        <v>34</v>
      </c>
      <c r="E5" t="s">
        <v>40</v>
      </c>
      <c r="F5" t="s">
        <v>36</v>
      </c>
      <c r="G5">
        <v>1.97</v>
      </c>
      <c r="H5">
        <v>1.54</v>
      </c>
      <c r="I5" t="s">
        <v>37</v>
      </c>
      <c r="J5" s="2">
        <f t="shared" si="0"/>
        <v>2.3815330000000001</v>
      </c>
      <c r="L5">
        <v>0.28999999999999998</v>
      </c>
      <c r="M5">
        <v>7.0000000000000007E-2</v>
      </c>
      <c r="N5" s="2">
        <f t="shared" si="1"/>
        <v>1.5935500000000002E-2</v>
      </c>
      <c r="O5">
        <v>0.05</v>
      </c>
      <c r="P5">
        <v>0.02</v>
      </c>
      <c r="Q5">
        <f t="shared" si="6"/>
        <v>7.85E-4</v>
      </c>
      <c r="R5">
        <v>0</v>
      </c>
      <c r="S5">
        <v>0</v>
      </c>
      <c r="T5">
        <f t="shared" si="2"/>
        <v>0</v>
      </c>
      <c r="U5">
        <v>0</v>
      </c>
      <c r="V5">
        <v>0</v>
      </c>
      <c r="W5">
        <v>0</v>
      </c>
      <c r="X5" s="2">
        <f t="shared" si="3"/>
        <v>1.6720500000000003E-2</v>
      </c>
      <c r="Y5">
        <f t="shared" si="4"/>
        <v>7.0208978838420472E-3</v>
      </c>
      <c r="Z5">
        <f t="shared" si="5"/>
        <v>0.70208978838420477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 x14ac:dyDescent="0.2">
      <c r="A6" s="1">
        <v>43835</v>
      </c>
      <c r="B6" t="s">
        <v>32</v>
      </c>
      <c r="C6" t="s">
        <v>33</v>
      </c>
      <c r="D6" t="s">
        <v>34</v>
      </c>
      <c r="E6" t="s">
        <v>41</v>
      </c>
      <c r="F6" t="s">
        <v>36</v>
      </c>
      <c r="G6">
        <v>1.2</v>
      </c>
      <c r="H6">
        <v>0.61</v>
      </c>
      <c r="I6" t="s">
        <v>37</v>
      </c>
      <c r="J6" s="2">
        <f t="shared" si="0"/>
        <v>0.57462000000000002</v>
      </c>
      <c r="L6">
        <v>0</v>
      </c>
      <c r="M6">
        <v>0</v>
      </c>
      <c r="N6" s="2">
        <f t="shared" si="1"/>
        <v>0</v>
      </c>
      <c r="O6">
        <v>0</v>
      </c>
      <c r="P6">
        <v>0</v>
      </c>
      <c r="Q6">
        <f t="shared" si="6"/>
        <v>0</v>
      </c>
      <c r="R6">
        <v>0</v>
      </c>
      <c r="S6">
        <v>0</v>
      </c>
      <c r="T6">
        <f t="shared" si="2"/>
        <v>0</v>
      </c>
      <c r="U6">
        <v>0</v>
      </c>
      <c r="V6">
        <v>0</v>
      </c>
      <c r="W6">
        <v>0</v>
      </c>
      <c r="X6" s="2">
        <f t="shared" si="3"/>
        <v>0</v>
      </c>
      <c r="Y6">
        <f t="shared" si="4"/>
        <v>0</v>
      </c>
      <c r="Z6">
        <f t="shared" si="5"/>
        <v>0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 x14ac:dyDescent="0.2">
      <c r="A7" s="1">
        <v>43836</v>
      </c>
      <c r="B7" t="s">
        <v>32</v>
      </c>
      <c r="C7" t="s">
        <v>33</v>
      </c>
      <c r="D7" t="s">
        <v>34</v>
      </c>
      <c r="E7" t="s">
        <v>42</v>
      </c>
      <c r="F7" t="s">
        <v>36</v>
      </c>
      <c r="G7">
        <v>0.94</v>
      </c>
      <c r="H7">
        <v>0.61</v>
      </c>
      <c r="I7" t="s">
        <v>37</v>
      </c>
      <c r="J7" s="2">
        <f t="shared" si="0"/>
        <v>0.45011899999999994</v>
      </c>
      <c r="L7">
        <v>0</v>
      </c>
      <c r="M7">
        <v>0</v>
      </c>
      <c r="N7" s="2">
        <f t="shared" si="1"/>
        <v>0</v>
      </c>
      <c r="O7">
        <v>0</v>
      </c>
      <c r="P7">
        <v>0</v>
      </c>
      <c r="Q7">
        <f t="shared" si="6"/>
        <v>0</v>
      </c>
      <c r="R7">
        <v>0</v>
      </c>
      <c r="S7">
        <v>0</v>
      </c>
      <c r="T7">
        <f t="shared" si="2"/>
        <v>0</v>
      </c>
      <c r="U7">
        <v>0</v>
      </c>
      <c r="V7">
        <v>0</v>
      </c>
      <c r="W7">
        <v>0</v>
      </c>
      <c r="X7" s="2">
        <f t="shared" si="3"/>
        <v>0</v>
      </c>
      <c r="Y7">
        <f t="shared" si="4"/>
        <v>0</v>
      </c>
      <c r="Z7">
        <f t="shared" si="5"/>
        <v>0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 x14ac:dyDescent="0.2">
      <c r="A8" s="1">
        <v>43837</v>
      </c>
      <c r="B8" t="s">
        <v>32</v>
      </c>
      <c r="C8" t="s">
        <v>33</v>
      </c>
      <c r="D8" t="s">
        <v>34</v>
      </c>
      <c r="E8" t="s">
        <v>43</v>
      </c>
      <c r="F8" t="s">
        <v>36</v>
      </c>
      <c r="G8">
        <v>1.07</v>
      </c>
      <c r="H8">
        <v>0.6</v>
      </c>
      <c r="I8" t="s">
        <v>37</v>
      </c>
      <c r="J8" s="2">
        <f t="shared" si="0"/>
        <v>0.50397000000000003</v>
      </c>
      <c r="L8">
        <v>0</v>
      </c>
      <c r="M8">
        <v>0</v>
      </c>
      <c r="N8" s="2">
        <f t="shared" si="1"/>
        <v>0</v>
      </c>
      <c r="O8">
        <v>0</v>
      </c>
      <c r="P8">
        <v>0</v>
      </c>
      <c r="Q8">
        <f t="shared" si="6"/>
        <v>0</v>
      </c>
      <c r="R8">
        <v>0</v>
      </c>
      <c r="S8">
        <v>0</v>
      </c>
      <c r="T8">
        <f t="shared" si="2"/>
        <v>0</v>
      </c>
      <c r="U8">
        <v>0</v>
      </c>
      <c r="V8">
        <v>0</v>
      </c>
      <c r="W8">
        <v>0</v>
      </c>
      <c r="X8" s="2">
        <f t="shared" si="3"/>
        <v>0</v>
      </c>
      <c r="Y8">
        <f t="shared" si="4"/>
        <v>0</v>
      </c>
      <c r="Z8">
        <f t="shared" si="5"/>
        <v>0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 x14ac:dyDescent="0.2">
      <c r="A9" s="1">
        <v>43838</v>
      </c>
      <c r="B9" t="s">
        <v>32</v>
      </c>
      <c r="C9" t="s">
        <v>33</v>
      </c>
      <c r="D9" t="s">
        <v>34</v>
      </c>
      <c r="E9" t="s">
        <v>44</v>
      </c>
      <c r="F9" t="s">
        <v>36</v>
      </c>
      <c r="G9">
        <v>2.3199999999999998</v>
      </c>
      <c r="H9">
        <v>1.78</v>
      </c>
      <c r="I9" t="s">
        <v>37</v>
      </c>
      <c r="J9" s="2">
        <f t="shared" si="0"/>
        <v>3.241736</v>
      </c>
      <c r="L9">
        <v>0.35</v>
      </c>
      <c r="M9">
        <v>0.14000000000000001</v>
      </c>
      <c r="N9" s="2">
        <f t="shared" si="1"/>
        <v>3.8465000000000006E-2</v>
      </c>
      <c r="O9">
        <v>0.28000000000000003</v>
      </c>
      <c r="P9">
        <v>0.1</v>
      </c>
      <c r="Q9">
        <f t="shared" si="6"/>
        <v>2.1980000000000003E-2</v>
      </c>
      <c r="R9">
        <v>0</v>
      </c>
      <c r="S9">
        <v>0</v>
      </c>
      <c r="T9">
        <f t="shared" si="2"/>
        <v>0</v>
      </c>
      <c r="U9">
        <v>0</v>
      </c>
      <c r="V9">
        <v>0</v>
      </c>
      <c r="W9">
        <v>0</v>
      </c>
      <c r="X9" s="2">
        <f t="shared" si="3"/>
        <v>6.0445000000000013E-2</v>
      </c>
      <c r="Y9">
        <f t="shared" si="4"/>
        <v>1.8645873692367303E-2</v>
      </c>
      <c r="Z9">
        <f t="shared" si="5"/>
        <v>1.8645873692367303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 x14ac:dyDescent="0.2">
      <c r="A10" s="1">
        <v>43839</v>
      </c>
      <c r="B10" t="s">
        <v>32</v>
      </c>
      <c r="C10" t="s">
        <v>33</v>
      </c>
      <c r="D10" t="s">
        <v>34</v>
      </c>
      <c r="E10" t="s">
        <v>45</v>
      </c>
      <c r="F10" t="s">
        <v>36</v>
      </c>
      <c r="G10">
        <v>1.3</v>
      </c>
      <c r="H10">
        <v>1.1000000000000001</v>
      </c>
      <c r="I10" t="s">
        <v>37</v>
      </c>
      <c r="J10" s="2">
        <f t="shared" si="0"/>
        <v>1.1225500000000002</v>
      </c>
      <c r="L10">
        <v>0</v>
      </c>
      <c r="M10">
        <v>0</v>
      </c>
      <c r="N10" s="2">
        <f t="shared" si="1"/>
        <v>0</v>
      </c>
      <c r="O10">
        <v>0</v>
      </c>
      <c r="P10">
        <v>0</v>
      </c>
      <c r="Q10">
        <f t="shared" si="6"/>
        <v>0</v>
      </c>
      <c r="R10">
        <v>0</v>
      </c>
      <c r="S10">
        <v>0</v>
      </c>
      <c r="T10">
        <f t="shared" si="2"/>
        <v>0</v>
      </c>
      <c r="U10">
        <v>0</v>
      </c>
      <c r="V10">
        <v>0</v>
      </c>
      <c r="W10">
        <v>0</v>
      </c>
      <c r="X10" s="2">
        <f t="shared" si="3"/>
        <v>0</v>
      </c>
      <c r="Y10">
        <f t="shared" si="4"/>
        <v>0</v>
      </c>
      <c r="Z10">
        <f t="shared" si="5"/>
        <v>0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 x14ac:dyDescent="0.2">
      <c r="A11" s="1">
        <v>43840</v>
      </c>
      <c r="B11" t="s">
        <v>32</v>
      </c>
      <c r="C11" t="s">
        <v>33</v>
      </c>
      <c r="D11" t="s">
        <v>34</v>
      </c>
      <c r="E11" t="s">
        <v>46</v>
      </c>
      <c r="F11" t="s">
        <v>36</v>
      </c>
      <c r="G11">
        <v>1.4</v>
      </c>
      <c r="H11">
        <v>0.67</v>
      </c>
      <c r="I11" t="s">
        <v>37</v>
      </c>
      <c r="J11" s="2">
        <f t="shared" si="0"/>
        <v>0.73633000000000004</v>
      </c>
      <c r="L11">
        <v>0</v>
      </c>
      <c r="M11">
        <v>0</v>
      </c>
      <c r="N11" s="2">
        <f t="shared" si="1"/>
        <v>0</v>
      </c>
      <c r="O11">
        <v>0</v>
      </c>
      <c r="P11">
        <v>0</v>
      </c>
      <c r="Q11">
        <f t="shared" si="6"/>
        <v>0</v>
      </c>
      <c r="R11">
        <v>0</v>
      </c>
      <c r="S11">
        <v>0</v>
      </c>
      <c r="T11">
        <f t="shared" si="2"/>
        <v>0</v>
      </c>
      <c r="U11">
        <v>0</v>
      </c>
      <c r="V11">
        <v>0</v>
      </c>
      <c r="W11">
        <v>0</v>
      </c>
      <c r="X11" s="2">
        <f t="shared" si="3"/>
        <v>0</v>
      </c>
      <c r="Y11">
        <f t="shared" si="4"/>
        <v>0</v>
      </c>
      <c r="Z11">
        <f t="shared" si="5"/>
        <v>0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 x14ac:dyDescent="0.2">
      <c r="A12" s="1">
        <v>43841</v>
      </c>
      <c r="B12" t="s">
        <v>32</v>
      </c>
      <c r="C12" t="s">
        <v>33</v>
      </c>
      <c r="D12" t="s">
        <v>34</v>
      </c>
      <c r="E12">
        <v>1</v>
      </c>
      <c r="F12" t="s">
        <v>36</v>
      </c>
      <c r="G12">
        <v>2.6</v>
      </c>
      <c r="H12">
        <v>1.2</v>
      </c>
      <c r="I12" t="s">
        <v>37</v>
      </c>
      <c r="J12" s="2">
        <f t="shared" si="0"/>
        <v>2.4492000000000003</v>
      </c>
      <c r="L12">
        <v>0.25</v>
      </c>
      <c r="M12">
        <v>0.16</v>
      </c>
      <c r="N12" s="2">
        <f t="shared" si="1"/>
        <v>3.1400000000000004E-2</v>
      </c>
      <c r="O12">
        <v>0.1</v>
      </c>
      <c r="P12">
        <v>0.05</v>
      </c>
      <c r="Q12">
        <f t="shared" si="6"/>
        <v>3.9250000000000005E-3</v>
      </c>
      <c r="R12">
        <v>0</v>
      </c>
      <c r="S12">
        <v>0</v>
      </c>
      <c r="T12">
        <f t="shared" si="2"/>
        <v>0</v>
      </c>
      <c r="U12">
        <v>0</v>
      </c>
      <c r="V12">
        <v>0</v>
      </c>
      <c r="W12">
        <v>0</v>
      </c>
      <c r="X12" s="2">
        <f t="shared" si="3"/>
        <v>3.5325000000000002E-2</v>
      </c>
      <c r="Y12">
        <f t="shared" si="4"/>
        <v>1.4423076923076922E-2</v>
      </c>
      <c r="Z12">
        <f t="shared" si="5"/>
        <v>1.4423076923076923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 x14ac:dyDescent="0.2">
      <c r="A13" s="1">
        <v>43842</v>
      </c>
      <c r="B13" t="s">
        <v>32</v>
      </c>
      <c r="C13" t="s">
        <v>33</v>
      </c>
      <c r="D13" t="s">
        <v>34</v>
      </c>
      <c r="E13">
        <v>2</v>
      </c>
      <c r="F13" t="s">
        <v>36</v>
      </c>
      <c r="G13">
        <v>2.8</v>
      </c>
      <c r="H13">
        <v>1.2</v>
      </c>
      <c r="I13" t="s">
        <v>37</v>
      </c>
      <c r="J13" s="2">
        <f t="shared" si="0"/>
        <v>2.6375999999999999</v>
      </c>
      <c r="L13">
        <v>0.5</v>
      </c>
      <c r="M13">
        <v>0.3</v>
      </c>
      <c r="N13" s="2">
        <f t="shared" si="1"/>
        <v>0.11774999999999999</v>
      </c>
      <c r="O13">
        <v>0</v>
      </c>
      <c r="P13">
        <v>0</v>
      </c>
      <c r="Q13">
        <f t="shared" si="6"/>
        <v>0</v>
      </c>
      <c r="R13">
        <v>0</v>
      </c>
      <c r="S13">
        <v>0</v>
      </c>
      <c r="T13">
        <f t="shared" si="2"/>
        <v>0</v>
      </c>
      <c r="U13">
        <v>0</v>
      </c>
      <c r="V13">
        <v>0</v>
      </c>
      <c r="W13">
        <v>0</v>
      </c>
      <c r="X13" s="2">
        <f t="shared" si="3"/>
        <v>0.11774999999999999</v>
      </c>
      <c r="Y13">
        <f t="shared" si="4"/>
        <v>4.4642857142857144E-2</v>
      </c>
      <c r="Z13">
        <f t="shared" si="5"/>
        <v>4.4642857142857144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 x14ac:dyDescent="0.2">
      <c r="A14" s="1">
        <v>43843</v>
      </c>
      <c r="B14" t="s">
        <v>32</v>
      </c>
      <c r="C14" t="s">
        <v>33</v>
      </c>
      <c r="D14" t="s">
        <v>34</v>
      </c>
      <c r="E14">
        <v>3</v>
      </c>
      <c r="F14" t="s">
        <v>36</v>
      </c>
      <c r="G14">
        <v>3.1</v>
      </c>
      <c r="H14">
        <v>3.2</v>
      </c>
      <c r="I14" t="s">
        <v>37</v>
      </c>
      <c r="J14" s="2">
        <f t="shared" si="0"/>
        <v>7.7872000000000012</v>
      </c>
      <c r="L14">
        <v>1</v>
      </c>
      <c r="M14">
        <v>1.2</v>
      </c>
      <c r="N14" s="2">
        <f t="shared" si="1"/>
        <v>0.94199999999999995</v>
      </c>
      <c r="O14">
        <v>0</v>
      </c>
      <c r="P14">
        <v>0</v>
      </c>
      <c r="Q14">
        <f t="shared" si="6"/>
        <v>0</v>
      </c>
      <c r="R14">
        <v>0</v>
      </c>
      <c r="S14">
        <v>0</v>
      </c>
      <c r="T14">
        <f t="shared" si="2"/>
        <v>0</v>
      </c>
      <c r="U14">
        <v>0</v>
      </c>
      <c r="V14">
        <v>0</v>
      </c>
      <c r="W14">
        <v>0</v>
      </c>
      <c r="X14" s="2">
        <f t="shared" si="3"/>
        <v>0.94199999999999995</v>
      </c>
      <c r="Y14">
        <f t="shared" si="4"/>
        <v>0.12096774193548385</v>
      </c>
      <c r="Z14">
        <f t="shared" si="5"/>
        <v>12.096774193548384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 x14ac:dyDescent="0.2">
      <c r="A15" s="1">
        <v>43844</v>
      </c>
      <c r="B15" t="s">
        <v>32</v>
      </c>
      <c r="C15" t="s">
        <v>33</v>
      </c>
      <c r="D15" t="s">
        <v>34</v>
      </c>
      <c r="E15">
        <v>4</v>
      </c>
      <c r="F15" t="s">
        <v>36</v>
      </c>
      <c r="G15">
        <v>6</v>
      </c>
      <c r="H15">
        <v>0.4</v>
      </c>
      <c r="I15" t="s">
        <v>37</v>
      </c>
      <c r="J15" s="2">
        <f t="shared" si="0"/>
        <v>1.8840000000000003</v>
      </c>
      <c r="L15">
        <v>0</v>
      </c>
      <c r="M15">
        <v>0</v>
      </c>
      <c r="N15" s="2">
        <f t="shared" si="1"/>
        <v>0</v>
      </c>
      <c r="O15">
        <v>0</v>
      </c>
      <c r="P15">
        <v>0</v>
      </c>
      <c r="Q15">
        <f t="shared" si="6"/>
        <v>0</v>
      </c>
      <c r="R15">
        <v>0</v>
      </c>
      <c r="S15">
        <v>0</v>
      </c>
      <c r="T15">
        <f t="shared" si="2"/>
        <v>0</v>
      </c>
      <c r="U15">
        <v>0</v>
      </c>
      <c r="V15">
        <v>0</v>
      </c>
      <c r="W15">
        <v>0</v>
      </c>
      <c r="X15" s="2">
        <f t="shared" si="3"/>
        <v>0</v>
      </c>
      <c r="Y15">
        <f t="shared" si="4"/>
        <v>0</v>
      </c>
      <c r="Z15">
        <f t="shared" si="5"/>
        <v>0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 x14ac:dyDescent="0.2">
      <c r="A16" s="1">
        <v>43845</v>
      </c>
      <c r="B16" t="s">
        <v>32</v>
      </c>
      <c r="C16" t="s">
        <v>33</v>
      </c>
      <c r="D16" t="s">
        <v>34</v>
      </c>
      <c r="E16">
        <v>5</v>
      </c>
      <c r="F16" t="s">
        <v>36</v>
      </c>
      <c r="G16">
        <v>1.9</v>
      </c>
      <c r="H16">
        <v>1.1499999999999999</v>
      </c>
      <c r="I16" t="s">
        <v>37</v>
      </c>
      <c r="J16" s="2">
        <f t="shared" si="0"/>
        <v>1.7152249999999998</v>
      </c>
      <c r="L16">
        <v>0</v>
      </c>
      <c r="M16">
        <v>0</v>
      </c>
      <c r="N16" s="2">
        <f t="shared" si="1"/>
        <v>0</v>
      </c>
      <c r="O16">
        <v>0</v>
      </c>
      <c r="P16">
        <v>0</v>
      </c>
      <c r="Q16">
        <f t="shared" si="6"/>
        <v>0</v>
      </c>
      <c r="R16">
        <v>0</v>
      </c>
      <c r="S16">
        <v>0</v>
      </c>
      <c r="T16">
        <f t="shared" si="2"/>
        <v>0</v>
      </c>
      <c r="U16">
        <v>0</v>
      </c>
      <c r="V16">
        <v>0</v>
      </c>
      <c r="W16">
        <v>0</v>
      </c>
      <c r="X16" s="2">
        <f t="shared" si="3"/>
        <v>0</v>
      </c>
      <c r="Y16">
        <f t="shared" si="4"/>
        <v>0</v>
      </c>
      <c r="Z16">
        <f t="shared" si="5"/>
        <v>0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 x14ac:dyDescent="0.2">
      <c r="A17" s="1">
        <v>43846</v>
      </c>
      <c r="B17" t="s">
        <v>32</v>
      </c>
      <c r="C17" t="s">
        <v>33</v>
      </c>
      <c r="D17" t="s">
        <v>34</v>
      </c>
      <c r="E17">
        <v>6</v>
      </c>
      <c r="F17" t="s">
        <v>36</v>
      </c>
      <c r="G17">
        <v>2.1</v>
      </c>
      <c r="H17">
        <v>0.65</v>
      </c>
      <c r="I17" t="s">
        <v>37</v>
      </c>
      <c r="J17" s="2">
        <f t="shared" si="0"/>
        <v>1.0715250000000003</v>
      </c>
      <c r="L17">
        <v>0</v>
      </c>
      <c r="M17">
        <v>0</v>
      </c>
      <c r="N17" s="2">
        <f t="shared" si="1"/>
        <v>0</v>
      </c>
      <c r="O17">
        <v>0</v>
      </c>
      <c r="P17">
        <v>0</v>
      </c>
      <c r="Q17">
        <f t="shared" si="6"/>
        <v>0</v>
      </c>
      <c r="R17">
        <v>0</v>
      </c>
      <c r="S17">
        <v>0</v>
      </c>
      <c r="T17">
        <f t="shared" si="2"/>
        <v>0</v>
      </c>
      <c r="U17">
        <v>0</v>
      </c>
      <c r="V17">
        <v>0</v>
      </c>
      <c r="W17">
        <v>0</v>
      </c>
      <c r="X17" s="2">
        <f t="shared" si="3"/>
        <v>0</v>
      </c>
      <c r="Y17">
        <f t="shared" si="4"/>
        <v>0</v>
      </c>
      <c r="Z17">
        <f t="shared" si="5"/>
        <v>0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 x14ac:dyDescent="0.2">
      <c r="A18" s="1">
        <v>43847</v>
      </c>
      <c r="B18" t="s">
        <v>32</v>
      </c>
      <c r="C18" t="s">
        <v>33</v>
      </c>
      <c r="D18" t="s">
        <v>34</v>
      </c>
      <c r="E18">
        <v>7</v>
      </c>
      <c r="F18" t="s">
        <v>36</v>
      </c>
      <c r="G18">
        <v>2.2000000000000002</v>
      </c>
      <c r="H18">
        <v>1</v>
      </c>
      <c r="I18" t="s">
        <v>37</v>
      </c>
      <c r="J18" s="2">
        <f t="shared" si="0"/>
        <v>1.7270000000000003</v>
      </c>
      <c r="L18">
        <v>0</v>
      </c>
      <c r="M18">
        <v>0</v>
      </c>
      <c r="N18" s="2">
        <f t="shared" si="1"/>
        <v>0</v>
      </c>
      <c r="O18">
        <v>0</v>
      </c>
      <c r="P18">
        <v>0</v>
      </c>
      <c r="Q18">
        <f t="shared" si="6"/>
        <v>0</v>
      </c>
      <c r="R18">
        <v>0</v>
      </c>
      <c r="S18">
        <v>0</v>
      </c>
      <c r="T18">
        <f t="shared" si="2"/>
        <v>0</v>
      </c>
      <c r="U18">
        <v>0</v>
      </c>
      <c r="V18">
        <v>0</v>
      </c>
      <c r="W18">
        <v>0</v>
      </c>
      <c r="X18" s="2">
        <f t="shared" si="3"/>
        <v>0</v>
      </c>
      <c r="Y18">
        <f t="shared" si="4"/>
        <v>0</v>
      </c>
      <c r="Z18">
        <f t="shared" si="5"/>
        <v>0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 x14ac:dyDescent="0.2">
      <c r="A19" s="1">
        <v>43848</v>
      </c>
      <c r="B19" t="s">
        <v>32</v>
      </c>
      <c r="C19" t="s">
        <v>33</v>
      </c>
      <c r="D19" t="s">
        <v>34</v>
      </c>
      <c r="E19">
        <v>8</v>
      </c>
      <c r="F19" t="s">
        <v>36</v>
      </c>
      <c r="G19">
        <v>2.1</v>
      </c>
      <c r="H19">
        <v>0.8</v>
      </c>
      <c r="I19" t="s">
        <v>37</v>
      </c>
      <c r="J19" s="2">
        <f t="shared" si="0"/>
        <v>1.3188000000000002</v>
      </c>
      <c r="L19">
        <v>0</v>
      </c>
      <c r="M19">
        <v>0</v>
      </c>
      <c r="N19" s="2">
        <f t="shared" si="1"/>
        <v>0</v>
      </c>
      <c r="O19">
        <v>0</v>
      </c>
      <c r="P19">
        <v>0</v>
      </c>
      <c r="Q19">
        <f t="shared" si="6"/>
        <v>0</v>
      </c>
      <c r="R19">
        <v>0</v>
      </c>
      <c r="S19">
        <v>0</v>
      </c>
      <c r="T19">
        <f t="shared" si="2"/>
        <v>0</v>
      </c>
      <c r="U19">
        <v>0</v>
      </c>
      <c r="V19">
        <v>0</v>
      </c>
      <c r="W19">
        <v>0</v>
      </c>
      <c r="X19" s="2">
        <f t="shared" si="3"/>
        <v>0</v>
      </c>
      <c r="Y19">
        <f t="shared" si="4"/>
        <v>0</v>
      </c>
      <c r="Z19">
        <f t="shared" si="5"/>
        <v>0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 x14ac:dyDescent="0.2">
      <c r="A20" s="1">
        <v>43849</v>
      </c>
      <c r="B20" t="s">
        <v>32</v>
      </c>
      <c r="C20" t="s">
        <v>33</v>
      </c>
      <c r="D20" t="s">
        <v>34</v>
      </c>
      <c r="E20">
        <v>9</v>
      </c>
      <c r="F20" t="s">
        <v>36</v>
      </c>
      <c r="G20">
        <v>1.7</v>
      </c>
      <c r="H20">
        <v>1.1000000000000001</v>
      </c>
      <c r="I20" t="s">
        <v>37</v>
      </c>
      <c r="J20" s="2">
        <f t="shared" si="0"/>
        <v>1.4679500000000001</v>
      </c>
      <c r="L20">
        <v>0</v>
      </c>
      <c r="M20">
        <v>0</v>
      </c>
      <c r="N20" s="2">
        <f t="shared" si="1"/>
        <v>0</v>
      </c>
      <c r="O20">
        <v>0</v>
      </c>
      <c r="P20">
        <v>0</v>
      </c>
      <c r="Q20">
        <f t="shared" si="6"/>
        <v>0</v>
      </c>
      <c r="R20">
        <v>0</v>
      </c>
      <c r="S20">
        <v>0</v>
      </c>
      <c r="T20">
        <f t="shared" si="2"/>
        <v>0</v>
      </c>
      <c r="U20">
        <v>0</v>
      </c>
      <c r="V20">
        <v>0</v>
      </c>
      <c r="W20">
        <v>0</v>
      </c>
      <c r="X20" s="2">
        <f t="shared" si="3"/>
        <v>0</v>
      </c>
      <c r="Y20">
        <f t="shared" si="4"/>
        <v>0</v>
      </c>
      <c r="Z20">
        <f t="shared" si="5"/>
        <v>0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 x14ac:dyDescent="0.2">
      <c r="A21" s="1">
        <v>43850</v>
      </c>
      <c r="B21" t="s">
        <v>32</v>
      </c>
      <c r="C21" t="s">
        <v>47</v>
      </c>
      <c r="D21" t="s">
        <v>34</v>
      </c>
      <c r="E21" t="s">
        <v>35</v>
      </c>
      <c r="F21" t="s">
        <v>36</v>
      </c>
      <c r="G21">
        <v>1.35</v>
      </c>
      <c r="H21">
        <v>1</v>
      </c>
      <c r="I21" t="s">
        <v>37</v>
      </c>
      <c r="J21" s="2">
        <f t="shared" si="0"/>
        <v>1.0597500000000002</v>
      </c>
      <c r="L21">
        <v>0</v>
      </c>
      <c r="M21">
        <v>0</v>
      </c>
      <c r="N21" s="2">
        <f t="shared" si="1"/>
        <v>0</v>
      </c>
      <c r="O21">
        <v>0</v>
      </c>
      <c r="P21">
        <v>0</v>
      </c>
      <c r="Q21">
        <f t="shared" si="6"/>
        <v>0</v>
      </c>
      <c r="R21">
        <v>0</v>
      </c>
      <c r="S21">
        <v>0</v>
      </c>
      <c r="T21">
        <f t="shared" si="2"/>
        <v>0</v>
      </c>
      <c r="U21">
        <v>0</v>
      </c>
      <c r="V21">
        <v>0</v>
      </c>
      <c r="W21">
        <v>0</v>
      </c>
      <c r="X21" s="2">
        <f t="shared" si="3"/>
        <v>0</v>
      </c>
      <c r="Y21">
        <f t="shared" si="4"/>
        <v>0</v>
      </c>
      <c r="Z21">
        <f t="shared" si="5"/>
        <v>0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 x14ac:dyDescent="0.2">
      <c r="A22" s="1">
        <v>43851</v>
      </c>
      <c r="B22" t="s">
        <v>32</v>
      </c>
      <c r="C22" t="s">
        <v>47</v>
      </c>
      <c r="D22" t="s">
        <v>34</v>
      </c>
      <c r="E22" t="s">
        <v>38</v>
      </c>
      <c r="F22" t="s">
        <v>36</v>
      </c>
      <c r="G22">
        <v>2</v>
      </c>
      <c r="H22">
        <v>0.85</v>
      </c>
      <c r="I22" t="s">
        <v>37</v>
      </c>
      <c r="J22" s="2">
        <f t="shared" si="0"/>
        <v>1.3345</v>
      </c>
      <c r="L22">
        <v>0</v>
      </c>
      <c r="M22">
        <v>0</v>
      </c>
      <c r="N22" s="2">
        <f t="shared" si="1"/>
        <v>0</v>
      </c>
      <c r="O22">
        <v>0</v>
      </c>
      <c r="P22">
        <v>0</v>
      </c>
      <c r="Q22">
        <f t="shared" si="6"/>
        <v>0</v>
      </c>
      <c r="R22">
        <v>0</v>
      </c>
      <c r="S22">
        <v>0</v>
      </c>
      <c r="T22">
        <f t="shared" si="2"/>
        <v>0</v>
      </c>
      <c r="U22">
        <v>0</v>
      </c>
      <c r="V22">
        <v>0</v>
      </c>
      <c r="W22">
        <v>0</v>
      </c>
      <c r="X22" s="2">
        <f t="shared" si="3"/>
        <v>0</v>
      </c>
      <c r="Y22">
        <f t="shared" si="4"/>
        <v>0</v>
      </c>
      <c r="Z22">
        <f t="shared" si="5"/>
        <v>0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 x14ac:dyDescent="0.2">
      <c r="A23" s="1">
        <v>43852</v>
      </c>
      <c r="B23" t="s">
        <v>32</v>
      </c>
      <c r="C23" t="s">
        <v>47</v>
      </c>
      <c r="D23" t="s">
        <v>34</v>
      </c>
      <c r="E23" t="s">
        <v>39</v>
      </c>
      <c r="F23" t="s">
        <v>36</v>
      </c>
      <c r="G23">
        <v>2.4500000000000002</v>
      </c>
      <c r="H23">
        <v>5</v>
      </c>
      <c r="I23" t="s">
        <v>37</v>
      </c>
      <c r="J23" s="2">
        <f t="shared" si="0"/>
        <v>9.6162500000000009</v>
      </c>
      <c r="L23">
        <v>0</v>
      </c>
      <c r="M23">
        <v>0</v>
      </c>
      <c r="N23" s="2">
        <f t="shared" si="1"/>
        <v>0</v>
      </c>
      <c r="O23">
        <v>0</v>
      </c>
      <c r="P23">
        <v>0</v>
      </c>
      <c r="Q23">
        <f t="shared" si="6"/>
        <v>0</v>
      </c>
      <c r="R23">
        <v>0</v>
      </c>
      <c r="S23">
        <v>0</v>
      </c>
      <c r="T23">
        <f t="shared" si="2"/>
        <v>0</v>
      </c>
      <c r="U23">
        <v>0</v>
      </c>
      <c r="V23">
        <v>0</v>
      </c>
      <c r="W23">
        <v>0</v>
      </c>
      <c r="X23" s="2">
        <f t="shared" si="3"/>
        <v>0</v>
      </c>
      <c r="Y23">
        <f t="shared" si="4"/>
        <v>0</v>
      </c>
      <c r="Z23">
        <f t="shared" si="5"/>
        <v>0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 x14ac:dyDescent="0.2">
      <c r="A24" s="1">
        <v>43853</v>
      </c>
      <c r="B24" t="s">
        <v>32</v>
      </c>
      <c r="C24" t="s">
        <v>47</v>
      </c>
      <c r="D24" t="s">
        <v>34</v>
      </c>
      <c r="E24" t="s">
        <v>40</v>
      </c>
      <c r="F24" t="s">
        <v>36</v>
      </c>
      <c r="G24">
        <v>1</v>
      </c>
      <c r="H24">
        <v>1</v>
      </c>
      <c r="I24" t="s">
        <v>37</v>
      </c>
      <c r="J24" s="2">
        <f t="shared" si="0"/>
        <v>0.78500000000000003</v>
      </c>
      <c r="L24">
        <v>0</v>
      </c>
      <c r="M24">
        <v>0</v>
      </c>
      <c r="N24" s="2">
        <f t="shared" si="1"/>
        <v>0</v>
      </c>
      <c r="O24">
        <v>0</v>
      </c>
      <c r="P24">
        <v>0</v>
      </c>
      <c r="Q24">
        <f t="shared" si="6"/>
        <v>0</v>
      </c>
      <c r="R24">
        <v>0</v>
      </c>
      <c r="S24">
        <v>0</v>
      </c>
      <c r="T24">
        <f t="shared" si="2"/>
        <v>0</v>
      </c>
      <c r="U24">
        <v>0</v>
      </c>
      <c r="V24">
        <v>0</v>
      </c>
      <c r="W24">
        <v>0</v>
      </c>
      <c r="X24" s="2">
        <f t="shared" si="3"/>
        <v>0</v>
      </c>
      <c r="Y24">
        <f t="shared" si="4"/>
        <v>0</v>
      </c>
      <c r="Z24">
        <f t="shared" si="5"/>
        <v>0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 x14ac:dyDescent="0.2">
      <c r="A25" s="1">
        <v>43854</v>
      </c>
      <c r="B25" t="s">
        <v>32</v>
      </c>
      <c r="C25" t="s">
        <v>47</v>
      </c>
      <c r="D25" t="s">
        <v>34</v>
      </c>
      <c r="E25" t="s">
        <v>41</v>
      </c>
      <c r="F25" t="s">
        <v>36</v>
      </c>
      <c r="G25">
        <v>1.2</v>
      </c>
      <c r="H25">
        <v>0.7</v>
      </c>
      <c r="I25" t="s">
        <v>37</v>
      </c>
      <c r="J25" s="2">
        <f t="shared" si="0"/>
        <v>0.65939999999999999</v>
      </c>
      <c r="L25">
        <v>0</v>
      </c>
      <c r="M25">
        <v>0</v>
      </c>
      <c r="N25" s="2">
        <f t="shared" si="1"/>
        <v>0</v>
      </c>
      <c r="O25">
        <v>0</v>
      </c>
      <c r="P25">
        <v>0</v>
      </c>
      <c r="Q25">
        <f t="shared" si="6"/>
        <v>0</v>
      </c>
      <c r="R25">
        <v>0</v>
      </c>
      <c r="S25">
        <v>0</v>
      </c>
      <c r="T25">
        <f t="shared" si="2"/>
        <v>0</v>
      </c>
      <c r="U25">
        <v>0</v>
      </c>
      <c r="V25">
        <v>0</v>
      </c>
      <c r="W25">
        <v>0</v>
      </c>
      <c r="X25" s="2">
        <f t="shared" si="3"/>
        <v>0</v>
      </c>
      <c r="Y25">
        <f t="shared" si="4"/>
        <v>0</v>
      </c>
      <c r="Z25">
        <f t="shared" si="5"/>
        <v>0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 x14ac:dyDescent="0.2">
      <c r="A26" s="1">
        <v>43855</v>
      </c>
      <c r="B26" t="s">
        <v>32</v>
      </c>
      <c r="C26" t="s">
        <v>47</v>
      </c>
      <c r="D26" t="s">
        <v>34</v>
      </c>
      <c r="E26" t="s">
        <v>42</v>
      </c>
      <c r="F26" t="s">
        <v>36</v>
      </c>
      <c r="G26">
        <v>2.4700000000000002</v>
      </c>
      <c r="H26">
        <v>0.74</v>
      </c>
      <c r="I26" t="s">
        <v>37</v>
      </c>
      <c r="J26" s="2">
        <f t="shared" si="0"/>
        <v>1.4348230000000002</v>
      </c>
      <c r="L26">
        <v>0.11</v>
      </c>
      <c r="M26">
        <v>0.01</v>
      </c>
      <c r="N26" s="2">
        <f t="shared" si="1"/>
        <v>8.6350000000000012E-4</v>
      </c>
      <c r="O26">
        <v>0.12</v>
      </c>
      <c r="P26">
        <v>0.02</v>
      </c>
      <c r="Q26">
        <f t="shared" si="6"/>
        <v>1.8839999999999998E-3</v>
      </c>
      <c r="R26">
        <v>0</v>
      </c>
      <c r="S26">
        <v>0</v>
      </c>
      <c r="T26">
        <f t="shared" si="2"/>
        <v>0</v>
      </c>
      <c r="U26">
        <v>0</v>
      </c>
      <c r="V26">
        <v>0</v>
      </c>
      <c r="W26">
        <v>0</v>
      </c>
      <c r="X26" s="2">
        <f t="shared" si="3"/>
        <v>2.7474999999999999E-3</v>
      </c>
      <c r="Y26">
        <f t="shared" si="4"/>
        <v>1.9148703359229671E-3</v>
      </c>
      <c r="Z26">
        <f t="shared" si="5"/>
        <v>0.19148703359229671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 x14ac:dyDescent="0.2">
      <c r="A27" s="1">
        <v>43856</v>
      </c>
      <c r="B27" t="s">
        <v>32</v>
      </c>
      <c r="C27" t="s">
        <v>47</v>
      </c>
      <c r="D27" t="s">
        <v>34</v>
      </c>
      <c r="E27" t="s">
        <v>43</v>
      </c>
      <c r="F27" t="s">
        <v>36</v>
      </c>
      <c r="G27">
        <v>2.06</v>
      </c>
      <c r="H27">
        <v>1.01</v>
      </c>
      <c r="I27" t="s">
        <v>37</v>
      </c>
      <c r="J27" s="2">
        <f t="shared" si="0"/>
        <v>1.6332710000000001</v>
      </c>
      <c r="L27">
        <v>0.13</v>
      </c>
      <c r="M27">
        <v>0.7</v>
      </c>
      <c r="N27" s="2">
        <f t="shared" si="1"/>
        <v>7.1434999999999998E-2</v>
      </c>
      <c r="O27">
        <v>0.1</v>
      </c>
      <c r="P27">
        <v>0.02</v>
      </c>
      <c r="Q27">
        <f t="shared" si="6"/>
        <v>1.57E-3</v>
      </c>
      <c r="R27">
        <v>0.17</v>
      </c>
      <c r="S27">
        <v>0.12</v>
      </c>
      <c r="T27">
        <f t="shared" si="2"/>
        <v>1.6014E-2</v>
      </c>
      <c r="U27">
        <v>7.0000000000000007E-2</v>
      </c>
      <c r="V27">
        <v>0.04</v>
      </c>
      <c r="W27">
        <v>2E-3</v>
      </c>
      <c r="X27" s="2">
        <f t="shared" si="3"/>
        <v>9.1019000000000003E-2</v>
      </c>
      <c r="Y27">
        <f t="shared" si="4"/>
        <v>5.5728045131518279E-2</v>
      </c>
      <c r="Z27">
        <f t="shared" si="5"/>
        <v>5.5728045131518282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 x14ac:dyDescent="0.2">
      <c r="A28" s="1">
        <v>43857</v>
      </c>
      <c r="B28" t="s">
        <v>32</v>
      </c>
      <c r="C28" t="s">
        <v>47</v>
      </c>
      <c r="D28" t="s">
        <v>34</v>
      </c>
      <c r="E28">
        <v>1</v>
      </c>
      <c r="F28" t="s">
        <v>36</v>
      </c>
      <c r="G28">
        <v>2.02</v>
      </c>
      <c r="H28">
        <v>1.23</v>
      </c>
      <c r="I28" t="s">
        <v>37</v>
      </c>
      <c r="J28" s="2">
        <f t="shared" si="0"/>
        <v>1.9504110000000001</v>
      </c>
      <c r="L28">
        <v>0</v>
      </c>
      <c r="M28">
        <v>0</v>
      </c>
      <c r="N28" s="2">
        <f t="shared" si="1"/>
        <v>0</v>
      </c>
      <c r="O28">
        <v>0</v>
      </c>
      <c r="P28">
        <v>0</v>
      </c>
      <c r="Q28">
        <f t="shared" si="6"/>
        <v>0</v>
      </c>
      <c r="R28">
        <v>0</v>
      </c>
      <c r="S28">
        <v>0</v>
      </c>
      <c r="T28">
        <f t="shared" si="2"/>
        <v>0</v>
      </c>
      <c r="U28">
        <v>0</v>
      </c>
      <c r="V28">
        <v>0</v>
      </c>
      <c r="W28">
        <v>0</v>
      </c>
      <c r="X28" s="2">
        <f t="shared" si="3"/>
        <v>0</v>
      </c>
      <c r="Y28">
        <f t="shared" si="4"/>
        <v>0</v>
      </c>
      <c r="Z28">
        <f t="shared" si="5"/>
        <v>0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 x14ac:dyDescent="0.2">
      <c r="A29" s="1">
        <v>43858</v>
      </c>
      <c r="B29" t="s">
        <v>32</v>
      </c>
      <c r="C29" t="s">
        <v>47</v>
      </c>
      <c r="D29" t="s">
        <v>34</v>
      </c>
      <c r="E29">
        <v>2</v>
      </c>
      <c r="F29" t="s">
        <v>36</v>
      </c>
      <c r="G29">
        <v>2.14</v>
      </c>
      <c r="H29">
        <v>1.78</v>
      </c>
      <c r="I29" t="s">
        <v>37</v>
      </c>
      <c r="J29" s="2">
        <f t="shared" si="0"/>
        <v>2.9902220000000002</v>
      </c>
      <c r="L29">
        <v>0.15</v>
      </c>
      <c r="M29">
        <v>0.04</v>
      </c>
      <c r="N29" s="2">
        <f t="shared" si="1"/>
        <v>4.7100000000000006E-3</v>
      </c>
      <c r="O29">
        <v>0.09</v>
      </c>
      <c r="P29">
        <v>0.01</v>
      </c>
      <c r="Q29">
        <f t="shared" si="6"/>
        <v>7.0649999999999999E-4</v>
      </c>
      <c r="R29">
        <v>0</v>
      </c>
      <c r="S29">
        <v>0</v>
      </c>
      <c r="T29">
        <f t="shared" si="2"/>
        <v>0</v>
      </c>
      <c r="U29">
        <v>0</v>
      </c>
      <c r="V29">
        <v>0</v>
      </c>
      <c r="W29">
        <v>0</v>
      </c>
      <c r="X29" s="2">
        <f t="shared" si="3"/>
        <v>5.4165000000000003E-3</v>
      </c>
      <c r="Y29">
        <f t="shared" si="4"/>
        <v>1.8114039693373936E-3</v>
      </c>
      <c r="Z29">
        <f t="shared" si="5"/>
        <v>0.18114039693373937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 x14ac:dyDescent="0.2">
      <c r="A30" s="1">
        <v>43859</v>
      </c>
      <c r="B30" t="s">
        <v>32</v>
      </c>
      <c r="C30" t="s">
        <v>47</v>
      </c>
      <c r="D30" t="s">
        <v>34</v>
      </c>
      <c r="E30">
        <v>3</v>
      </c>
      <c r="F30" t="s">
        <v>36</v>
      </c>
      <c r="G30">
        <v>3.46</v>
      </c>
      <c r="H30">
        <v>0.59</v>
      </c>
      <c r="I30" t="s">
        <v>37</v>
      </c>
      <c r="J30" s="2">
        <f t="shared" si="0"/>
        <v>1.6024989999999999</v>
      </c>
      <c r="N30" s="2">
        <f t="shared" si="1"/>
        <v>0</v>
      </c>
      <c r="O30">
        <v>0</v>
      </c>
      <c r="P30">
        <v>0</v>
      </c>
      <c r="Q30">
        <f t="shared" si="6"/>
        <v>0</v>
      </c>
      <c r="R30">
        <v>0</v>
      </c>
      <c r="S30">
        <v>0</v>
      </c>
      <c r="T30">
        <f t="shared" si="2"/>
        <v>0</v>
      </c>
      <c r="U30">
        <v>0</v>
      </c>
      <c r="V30">
        <v>0</v>
      </c>
      <c r="W30">
        <v>0</v>
      </c>
      <c r="X30" s="2">
        <f t="shared" si="3"/>
        <v>0</v>
      </c>
      <c r="Y30">
        <f t="shared" si="4"/>
        <v>0</v>
      </c>
      <c r="Z30">
        <f t="shared" si="5"/>
        <v>0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 x14ac:dyDescent="0.2">
      <c r="A31" s="1">
        <v>43860</v>
      </c>
      <c r="B31" t="s">
        <v>32</v>
      </c>
      <c r="C31" t="s">
        <v>47</v>
      </c>
      <c r="D31" t="s">
        <v>34</v>
      </c>
      <c r="E31">
        <v>4</v>
      </c>
      <c r="F31" t="s">
        <v>36</v>
      </c>
      <c r="G31">
        <v>1.91</v>
      </c>
      <c r="H31">
        <v>0.76</v>
      </c>
      <c r="I31" t="s">
        <v>37</v>
      </c>
      <c r="J31" s="2">
        <f t="shared" si="0"/>
        <v>1.1395060000000001</v>
      </c>
      <c r="L31">
        <v>0.13</v>
      </c>
      <c r="M31">
        <v>0.06</v>
      </c>
      <c r="N31" s="2">
        <f t="shared" si="1"/>
        <v>6.123E-3</v>
      </c>
      <c r="O31">
        <v>0</v>
      </c>
      <c r="P31">
        <v>0</v>
      </c>
      <c r="Q31">
        <f t="shared" si="6"/>
        <v>0</v>
      </c>
      <c r="R31">
        <v>0</v>
      </c>
      <c r="S31">
        <v>0</v>
      </c>
      <c r="T31">
        <f t="shared" si="2"/>
        <v>0</v>
      </c>
      <c r="U31">
        <v>0</v>
      </c>
      <c r="V31">
        <v>0</v>
      </c>
      <c r="W31">
        <v>0</v>
      </c>
      <c r="X31" s="2">
        <f t="shared" si="3"/>
        <v>6.123E-3</v>
      </c>
      <c r="Y31">
        <f t="shared" si="4"/>
        <v>5.3733810967208587E-3</v>
      </c>
      <c r="Z31">
        <f t="shared" si="5"/>
        <v>0.53733810967208584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 x14ac:dyDescent="0.2">
      <c r="A32" s="1">
        <v>43861</v>
      </c>
      <c r="B32" t="s">
        <v>32</v>
      </c>
      <c r="C32" t="s">
        <v>47</v>
      </c>
      <c r="D32" t="s">
        <v>34</v>
      </c>
      <c r="E32">
        <v>5</v>
      </c>
      <c r="F32" t="s">
        <v>36</v>
      </c>
      <c r="G32">
        <v>1.68</v>
      </c>
      <c r="H32">
        <v>0.87</v>
      </c>
      <c r="I32" t="s">
        <v>37</v>
      </c>
      <c r="J32" s="2">
        <f t="shared" si="0"/>
        <v>1.147356</v>
      </c>
      <c r="L32">
        <v>0</v>
      </c>
      <c r="M32">
        <v>0</v>
      </c>
      <c r="N32" s="2">
        <f t="shared" si="1"/>
        <v>0</v>
      </c>
      <c r="O32">
        <v>0</v>
      </c>
      <c r="P32">
        <v>0</v>
      </c>
      <c r="Q32">
        <f t="shared" si="6"/>
        <v>0</v>
      </c>
      <c r="R32">
        <v>0</v>
      </c>
      <c r="S32">
        <v>0</v>
      </c>
      <c r="T32">
        <f t="shared" si="2"/>
        <v>0</v>
      </c>
      <c r="U32">
        <v>0</v>
      </c>
      <c r="V32">
        <v>0</v>
      </c>
      <c r="W32">
        <v>0</v>
      </c>
      <c r="X32" s="2">
        <f t="shared" si="3"/>
        <v>0</v>
      </c>
      <c r="Y32">
        <f t="shared" si="4"/>
        <v>0</v>
      </c>
      <c r="Z32">
        <f t="shared" si="5"/>
        <v>0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 x14ac:dyDescent="0.2">
      <c r="A33" s="1">
        <v>43862</v>
      </c>
      <c r="B33" t="s">
        <v>32</v>
      </c>
      <c r="C33" t="s">
        <v>47</v>
      </c>
      <c r="D33" t="s">
        <v>34</v>
      </c>
      <c r="E33">
        <v>6</v>
      </c>
      <c r="F33" t="s">
        <v>36</v>
      </c>
      <c r="G33">
        <v>1.58</v>
      </c>
      <c r="H33">
        <v>0.74</v>
      </c>
      <c r="I33" t="s">
        <v>37</v>
      </c>
      <c r="J33" s="2">
        <f t="shared" si="0"/>
        <v>0.91782200000000003</v>
      </c>
      <c r="L33">
        <v>0</v>
      </c>
      <c r="M33">
        <v>0</v>
      </c>
      <c r="N33" s="2">
        <f t="shared" si="1"/>
        <v>0</v>
      </c>
      <c r="O33">
        <v>0</v>
      </c>
      <c r="P33">
        <v>0</v>
      </c>
      <c r="Q33">
        <f t="shared" si="6"/>
        <v>0</v>
      </c>
      <c r="R33">
        <v>0</v>
      </c>
      <c r="S33">
        <v>0</v>
      </c>
      <c r="T33">
        <f t="shared" si="2"/>
        <v>0</v>
      </c>
      <c r="U33">
        <v>0</v>
      </c>
      <c r="V33">
        <v>0</v>
      </c>
      <c r="W33">
        <v>0</v>
      </c>
      <c r="X33" s="2">
        <f t="shared" si="3"/>
        <v>0</v>
      </c>
      <c r="Y33">
        <f t="shared" si="4"/>
        <v>0</v>
      </c>
      <c r="Z33">
        <f t="shared" si="5"/>
        <v>0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 x14ac:dyDescent="0.2">
      <c r="A34" s="1">
        <v>43863</v>
      </c>
      <c r="B34" t="s">
        <v>32</v>
      </c>
      <c r="C34" t="s">
        <v>47</v>
      </c>
      <c r="D34" t="s">
        <v>34</v>
      </c>
      <c r="E34">
        <v>7</v>
      </c>
      <c r="F34" t="s">
        <v>36</v>
      </c>
      <c r="G34">
        <v>1.98</v>
      </c>
      <c r="H34">
        <v>1.27</v>
      </c>
      <c r="I34" t="s">
        <v>37</v>
      </c>
      <c r="J34" s="2">
        <f t="shared" si="0"/>
        <v>1.9739610000000003</v>
      </c>
      <c r="L34">
        <v>0</v>
      </c>
      <c r="M34">
        <v>0</v>
      </c>
      <c r="N34" s="2">
        <f t="shared" si="1"/>
        <v>0</v>
      </c>
      <c r="O34">
        <v>0</v>
      </c>
      <c r="P34">
        <v>0</v>
      </c>
      <c r="Q34">
        <f t="shared" si="6"/>
        <v>0</v>
      </c>
      <c r="R34">
        <v>0</v>
      </c>
      <c r="S34">
        <v>0</v>
      </c>
      <c r="T34">
        <f t="shared" si="2"/>
        <v>0</v>
      </c>
      <c r="U34">
        <v>0</v>
      </c>
      <c r="V34">
        <v>0</v>
      </c>
      <c r="W34">
        <v>0</v>
      </c>
      <c r="X34" s="2">
        <f t="shared" si="3"/>
        <v>0</v>
      </c>
      <c r="Y34">
        <f t="shared" si="4"/>
        <v>0</v>
      </c>
      <c r="Z34">
        <f t="shared" si="5"/>
        <v>0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 x14ac:dyDescent="0.2">
      <c r="A35" s="1">
        <v>43864</v>
      </c>
      <c r="B35" t="s">
        <v>32</v>
      </c>
      <c r="C35" t="s">
        <v>47</v>
      </c>
      <c r="D35" t="s">
        <v>34</v>
      </c>
      <c r="E35">
        <v>8</v>
      </c>
      <c r="F35" t="s">
        <v>36</v>
      </c>
      <c r="G35">
        <v>1.0900000000000001</v>
      </c>
      <c r="H35">
        <v>0.96</v>
      </c>
      <c r="I35" t="s">
        <v>37</v>
      </c>
      <c r="J35" s="2">
        <f t="shared" si="0"/>
        <v>0.82142400000000004</v>
      </c>
      <c r="L35">
        <v>0</v>
      </c>
      <c r="M35">
        <v>0</v>
      </c>
      <c r="N35" s="2">
        <f t="shared" si="1"/>
        <v>0</v>
      </c>
      <c r="O35">
        <v>0</v>
      </c>
      <c r="P35">
        <v>0</v>
      </c>
      <c r="Q35">
        <f t="shared" si="6"/>
        <v>0</v>
      </c>
      <c r="R35">
        <v>0</v>
      </c>
      <c r="S35">
        <v>0</v>
      </c>
      <c r="T35">
        <f t="shared" si="2"/>
        <v>0</v>
      </c>
      <c r="U35">
        <v>0</v>
      </c>
      <c r="V35">
        <v>0</v>
      </c>
      <c r="W35">
        <v>0</v>
      </c>
      <c r="X35" s="2">
        <f t="shared" si="3"/>
        <v>0</v>
      </c>
      <c r="Y35">
        <f t="shared" si="4"/>
        <v>0</v>
      </c>
      <c r="Z35">
        <f t="shared" si="5"/>
        <v>0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 x14ac:dyDescent="0.2">
      <c r="A36" s="1">
        <v>43865</v>
      </c>
      <c r="B36" t="s">
        <v>32</v>
      </c>
      <c r="C36" t="s">
        <v>47</v>
      </c>
      <c r="D36" t="s">
        <v>34</v>
      </c>
      <c r="E36">
        <v>9</v>
      </c>
      <c r="F36" t="s">
        <v>36</v>
      </c>
      <c r="G36">
        <v>2.74</v>
      </c>
      <c r="H36">
        <v>0.74</v>
      </c>
      <c r="I36" t="s">
        <v>37</v>
      </c>
      <c r="J36" s="2">
        <f t="shared" si="0"/>
        <v>1.591666</v>
      </c>
      <c r="L36">
        <v>0</v>
      </c>
      <c r="M36">
        <v>0</v>
      </c>
      <c r="N36" s="2">
        <f t="shared" si="1"/>
        <v>0</v>
      </c>
      <c r="O36">
        <v>0</v>
      </c>
      <c r="P36">
        <v>0</v>
      </c>
      <c r="Q36">
        <f t="shared" si="6"/>
        <v>0</v>
      </c>
      <c r="R36">
        <v>0</v>
      </c>
      <c r="S36">
        <v>0</v>
      </c>
      <c r="T36">
        <f t="shared" si="2"/>
        <v>0</v>
      </c>
      <c r="U36">
        <v>0</v>
      </c>
      <c r="V36">
        <v>0</v>
      </c>
      <c r="W36">
        <v>0</v>
      </c>
      <c r="X36" s="2">
        <f t="shared" si="3"/>
        <v>0</v>
      </c>
      <c r="Y36">
        <f t="shared" si="4"/>
        <v>0</v>
      </c>
      <c r="Z36">
        <f t="shared" si="5"/>
        <v>0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 x14ac:dyDescent="0.2">
      <c r="A37" s="1">
        <v>43866</v>
      </c>
      <c r="B37" t="s">
        <v>32</v>
      </c>
      <c r="C37" t="s">
        <v>47</v>
      </c>
      <c r="D37" t="s">
        <v>34</v>
      </c>
      <c r="E37">
        <v>10</v>
      </c>
      <c r="F37" t="s">
        <v>36</v>
      </c>
      <c r="G37">
        <v>1.38</v>
      </c>
      <c r="H37">
        <v>0.62</v>
      </c>
      <c r="I37" t="s">
        <v>37</v>
      </c>
      <c r="J37" s="2">
        <f t="shared" si="0"/>
        <v>0.67164599999999997</v>
      </c>
      <c r="L37">
        <v>0</v>
      </c>
      <c r="M37">
        <v>0</v>
      </c>
      <c r="N37" s="2">
        <f t="shared" si="1"/>
        <v>0</v>
      </c>
      <c r="O37">
        <v>0</v>
      </c>
      <c r="P37">
        <v>0</v>
      </c>
      <c r="Q37">
        <f t="shared" si="6"/>
        <v>0</v>
      </c>
      <c r="R37">
        <v>0</v>
      </c>
      <c r="S37">
        <v>0</v>
      </c>
      <c r="T37">
        <f t="shared" si="2"/>
        <v>0</v>
      </c>
      <c r="U37">
        <v>0</v>
      </c>
      <c r="V37">
        <v>0</v>
      </c>
      <c r="W37">
        <v>0</v>
      </c>
      <c r="X37" s="2">
        <f t="shared" si="3"/>
        <v>0</v>
      </c>
      <c r="Y37">
        <f t="shared" si="4"/>
        <v>0</v>
      </c>
      <c r="Z37">
        <f t="shared" si="5"/>
        <v>0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 x14ac:dyDescent="0.2">
      <c r="A38" s="1">
        <v>43867</v>
      </c>
      <c r="B38" t="s">
        <v>32</v>
      </c>
      <c r="C38" t="s">
        <v>47</v>
      </c>
      <c r="D38" t="s">
        <v>34</v>
      </c>
      <c r="E38">
        <v>11</v>
      </c>
      <c r="F38" t="s">
        <v>36</v>
      </c>
      <c r="G38">
        <v>2.5299999999999998</v>
      </c>
      <c r="H38">
        <v>0.68</v>
      </c>
      <c r="I38" t="s">
        <v>37</v>
      </c>
      <c r="J38" s="2">
        <f t="shared" si="0"/>
        <v>1.350514</v>
      </c>
      <c r="L38">
        <v>0</v>
      </c>
      <c r="M38">
        <v>0</v>
      </c>
      <c r="N38" s="2">
        <f t="shared" si="1"/>
        <v>0</v>
      </c>
      <c r="O38">
        <v>0</v>
      </c>
      <c r="P38">
        <v>0</v>
      </c>
      <c r="Q38">
        <f t="shared" si="6"/>
        <v>0</v>
      </c>
      <c r="R38">
        <v>0</v>
      </c>
      <c r="S38">
        <v>0</v>
      </c>
      <c r="T38">
        <f t="shared" si="2"/>
        <v>0</v>
      </c>
      <c r="U38">
        <v>0</v>
      </c>
      <c r="V38">
        <v>0</v>
      </c>
      <c r="W38">
        <v>0</v>
      </c>
      <c r="X38" s="2">
        <f t="shared" si="3"/>
        <v>0</v>
      </c>
      <c r="Y38">
        <f t="shared" si="4"/>
        <v>0</v>
      </c>
      <c r="Z38">
        <f t="shared" si="5"/>
        <v>0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 x14ac:dyDescent="0.2">
      <c r="A39" s="1">
        <v>43868</v>
      </c>
      <c r="B39" t="s">
        <v>32</v>
      </c>
      <c r="C39" t="s">
        <v>47</v>
      </c>
      <c r="D39" t="s">
        <v>34</v>
      </c>
      <c r="E39">
        <v>12</v>
      </c>
      <c r="F39" t="s">
        <v>36</v>
      </c>
      <c r="G39">
        <v>2.57</v>
      </c>
      <c r="H39">
        <v>0.41</v>
      </c>
      <c r="I39" t="s">
        <v>37</v>
      </c>
      <c r="J39" s="2">
        <f t="shared" si="0"/>
        <v>0.8271544999999999</v>
      </c>
      <c r="L39">
        <v>0</v>
      </c>
      <c r="M39">
        <v>0</v>
      </c>
      <c r="N39" s="2">
        <f t="shared" si="1"/>
        <v>0</v>
      </c>
      <c r="O39">
        <v>0</v>
      </c>
      <c r="P39">
        <v>0</v>
      </c>
      <c r="Q39">
        <f t="shared" si="6"/>
        <v>0</v>
      </c>
      <c r="R39">
        <v>0</v>
      </c>
      <c r="S39">
        <v>0</v>
      </c>
      <c r="T39">
        <f t="shared" si="2"/>
        <v>0</v>
      </c>
      <c r="U39">
        <v>0</v>
      </c>
      <c r="V39">
        <v>0</v>
      </c>
      <c r="W39">
        <v>0</v>
      </c>
      <c r="X39" s="2">
        <f t="shared" si="3"/>
        <v>0</v>
      </c>
      <c r="Y39">
        <f t="shared" si="4"/>
        <v>0</v>
      </c>
      <c r="Z39">
        <f t="shared" si="5"/>
        <v>0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 x14ac:dyDescent="0.2">
      <c r="A40" s="1">
        <v>43869</v>
      </c>
      <c r="B40" t="s">
        <v>32</v>
      </c>
      <c r="C40" t="s">
        <v>47</v>
      </c>
      <c r="D40" t="s">
        <v>34</v>
      </c>
      <c r="E40">
        <v>13</v>
      </c>
      <c r="F40" t="s">
        <v>36</v>
      </c>
      <c r="G40">
        <v>1.49</v>
      </c>
      <c r="H40">
        <v>0.86</v>
      </c>
      <c r="I40" t="s">
        <v>37</v>
      </c>
      <c r="J40" s="2">
        <f>(G40/2)*(H40/2)*3.14</f>
        <v>1.0058989999999999</v>
      </c>
      <c r="L40">
        <v>0.64</v>
      </c>
      <c r="M40">
        <v>0.13</v>
      </c>
      <c r="N40" s="2">
        <f>(L40/2)*(M40/2)*3.14</f>
        <v>6.5312000000000009E-2</v>
      </c>
      <c r="O40">
        <v>0</v>
      </c>
      <c r="P40">
        <v>0</v>
      </c>
      <c r="Q40">
        <f>(O40/2)*(P40/2)*3.14</f>
        <v>0</v>
      </c>
      <c r="R40">
        <v>0</v>
      </c>
      <c r="S40">
        <v>0</v>
      </c>
      <c r="T40">
        <f>(R40/2)*(S40/2)*3.14</f>
        <v>0</v>
      </c>
      <c r="U40">
        <v>0</v>
      </c>
      <c r="V40">
        <v>0</v>
      </c>
      <c r="W40">
        <v>0</v>
      </c>
      <c r="X40" s="2">
        <f>N40+Q40+T40+W40</f>
        <v>6.5312000000000009E-2</v>
      </c>
      <c r="Y40">
        <f>X40/J40</f>
        <v>6.4928983923833325E-2</v>
      </c>
      <c r="Z40">
        <f>Y40*100</f>
        <v>6.4928983923833323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 x14ac:dyDescent="0.2">
      <c r="A41" t="s">
        <v>50</v>
      </c>
    </row>
    <row r="43" spans="1:32" x14ac:dyDescent="0.2">
      <c r="A43" t="s">
        <v>48</v>
      </c>
      <c r="D43">
        <f>(10/39)*100</f>
        <v>25.641025641025639</v>
      </c>
    </row>
    <row r="44" spans="1:32" x14ac:dyDescent="0.2">
      <c r="A44" t="s">
        <v>49</v>
      </c>
      <c r="D44">
        <f>AVERAGE(Z4,Z5,Z9,Z12,Z13,Z14,Z26,Z27,Z29,Z31,Z40)</f>
        <v>3.055408064881826</v>
      </c>
      <c r="E44">
        <f>STDEV(Z40,Z31,Z29,Z27,Z26,Z14,Z13,Z12,Z9,Z5,Z4)/SQRT(11)</f>
        <v>1.1409609822294644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2023-10-28T16:45:06Z</dcterms:created>
  <dcterms:modified xsi:type="dcterms:W3CDTF">2023-10-31T02:04:18Z</dcterms:modified>
</cp:coreProperties>
</file>