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202300"/>
  <mc:AlternateContent xmlns:mc="http://schemas.openxmlformats.org/markup-compatibility/2006">
    <mc:Choice Requires="x15">
      <x15ac:absPath xmlns:x15ac="http://schemas.microsoft.com/office/spreadsheetml/2010/11/ac" url="/Users/garyflaharty/Dropbox (Personal)/My Mac (Gary’s MacBook Pro)/Downloads/"/>
    </mc:Choice>
  </mc:AlternateContent>
  <xr:revisionPtr revIDLastSave="0" documentId="13_ncr:1_{D0A7D24D-A085-5E4D-93C7-D73EB1EDA3E5}" xr6:coauthVersionLast="47" xr6:coauthVersionMax="47" xr10:uidLastSave="{00000000-0000-0000-0000-000000000000}"/>
  <bookViews>
    <workbookView xWindow="0" yWindow="0" windowWidth="64000" windowHeight="27000" xr2:uid="{F47D6989-3A74-AA48-93D3-CEE308B867E8}"/>
  </bookViews>
  <sheets>
    <sheet name="Sheet1" sheetId="1" r:id="rId1"/>
    <sheet name="Sheet2" sheetId="2" r:id="rId2"/>
  </sheets>
  <definedNames>
    <definedName name="_xlnm._FilterDatabase" localSheetId="0" hidden="1">Sheet1!$A$1:$P$65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6" i="1" l="1"/>
  <c r="P66" i="1" s="1"/>
  <c r="F64" i="1" l="1"/>
  <c r="P64" i="1" s="1"/>
  <c r="F43" i="1"/>
  <c r="P43" i="1" s="1"/>
  <c r="F44" i="1"/>
  <c r="P44" i="1" s="1"/>
  <c r="F45" i="1"/>
  <c r="P45" i="1" s="1"/>
  <c r="F46" i="1"/>
  <c r="P46" i="1" s="1"/>
  <c r="F47" i="1"/>
  <c r="P47" i="1" s="1"/>
  <c r="F48" i="1"/>
  <c r="P48" i="1" s="1"/>
  <c r="F49" i="1"/>
  <c r="P49" i="1" s="1"/>
  <c r="F50" i="1"/>
  <c r="P50" i="1" s="1"/>
  <c r="F51" i="1"/>
  <c r="P51" i="1" s="1"/>
  <c r="F52" i="1"/>
  <c r="P52" i="1" s="1"/>
  <c r="F53" i="1"/>
  <c r="P53" i="1" s="1"/>
  <c r="F54" i="1"/>
  <c r="P54" i="1" s="1"/>
  <c r="F55" i="1"/>
  <c r="P55" i="1" s="1"/>
  <c r="F56" i="1"/>
  <c r="P56" i="1" s="1"/>
  <c r="F57" i="1"/>
  <c r="P57" i="1" s="1"/>
  <c r="F58" i="1"/>
  <c r="P58" i="1" s="1"/>
  <c r="F59" i="1"/>
  <c r="P59" i="1" s="1"/>
  <c r="F60" i="1"/>
  <c r="P60" i="1" s="1"/>
  <c r="F61" i="1"/>
  <c r="P61" i="1" s="1"/>
  <c r="F62" i="1"/>
  <c r="P62" i="1" s="1"/>
  <c r="F63" i="1"/>
  <c r="P63" i="1" s="1"/>
  <c r="F35" i="1"/>
  <c r="P35" i="1" s="1"/>
  <c r="F36" i="1"/>
  <c r="P36" i="1" s="1"/>
  <c r="F37" i="1"/>
  <c r="P37" i="1" s="1"/>
  <c r="F38" i="1"/>
  <c r="P38" i="1" s="1"/>
  <c r="F39" i="1"/>
  <c r="P39" i="1" s="1"/>
  <c r="F40" i="1"/>
  <c r="P40" i="1" s="1"/>
  <c r="F41" i="1"/>
  <c r="P41" i="1" s="1"/>
  <c r="F42" i="1"/>
  <c r="P42" i="1" s="1"/>
  <c r="F30" i="1"/>
  <c r="P30" i="1" s="1"/>
  <c r="F31" i="1"/>
  <c r="P31" i="1" s="1"/>
  <c r="F32" i="1"/>
  <c r="P32" i="1" s="1"/>
  <c r="F33" i="1"/>
  <c r="P33" i="1" s="1"/>
  <c r="F34" i="1"/>
  <c r="P34" i="1" s="1"/>
  <c r="F3" i="1"/>
  <c r="P3" i="1" s="1"/>
  <c r="F4" i="1"/>
  <c r="P4" i="1" s="1"/>
  <c r="F5" i="1"/>
  <c r="P5" i="1" s="1"/>
  <c r="F6" i="1"/>
  <c r="P6" i="1" s="1"/>
  <c r="F7" i="1"/>
  <c r="P7" i="1" s="1"/>
  <c r="F8" i="1"/>
  <c r="P8" i="1" s="1"/>
  <c r="F9" i="1"/>
  <c r="P9" i="1" s="1"/>
  <c r="F10" i="1"/>
  <c r="P10" i="1" s="1"/>
  <c r="F11" i="1"/>
  <c r="P11" i="1" s="1"/>
  <c r="F12" i="1"/>
  <c r="P12" i="1" s="1"/>
  <c r="F13" i="1"/>
  <c r="P13" i="1" s="1"/>
  <c r="F14" i="1"/>
  <c r="P14" i="1" s="1"/>
  <c r="F15" i="1"/>
  <c r="P15" i="1" s="1"/>
  <c r="F16" i="1"/>
  <c r="P16" i="1" s="1"/>
  <c r="F17" i="1"/>
  <c r="P17" i="1" s="1"/>
  <c r="F18" i="1"/>
  <c r="P18" i="1" s="1"/>
  <c r="F19" i="1"/>
  <c r="P19" i="1" s="1"/>
  <c r="F20" i="1"/>
  <c r="P20" i="1" s="1"/>
  <c r="F21" i="1"/>
  <c r="P21" i="1" s="1"/>
  <c r="F22" i="1"/>
  <c r="P22" i="1" s="1"/>
  <c r="F23" i="1"/>
  <c r="P23" i="1" s="1"/>
  <c r="F24" i="1"/>
  <c r="P24" i="1" s="1"/>
  <c r="F25" i="1"/>
  <c r="P25" i="1" s="1"/>
  <c r="F26" i="1"/>
  <c r="P26" i="1" s="1"/>
  <c r="F27" i="1"/>
  <c r="P27" i="1" s="1"/>
  <c r="F28" i="1"/>
  <c r="P28" i="1" s="1"/>
  <c r="F29" i="1"/>
  <c r="P29" i="1" s="1"/>
  <c r="F2" i="1"/>
  <c r="P2" i="1" s="1"/>
</calcChain>
</file>

<file path=xl/sharedStrings.xml><?xml version="1.0" encoding="utf-8"?>
<sst xmlns="http://schemas.openxmlformats.org/spreadsheetml/2006/main" count="305" uniqueCount="186">
  <si>
    <t>Sequence</t>
  </si>
  <si>
    <t>Description 1</t>
  </si>
  <si>
    <t>Description 2</t>
  </si>
  <si>
    <t>Resident's First Name</t>
  </si>
  <si>
    <t>Resident's Last Name</t>
  </si>
  <si>
    <t>Field</t>
  </si>
  <si>
    <t>First Name</t>
  </si>
  <si>
    <t>Last Name</t>
  </si>
  <si>
    <t>Address</t>
  </si>
  <si>
    <t>text</t>
  </si>
  <si>
    <t>City</t>
  </si>
  <si>
    <t>State</t>
  </si>
  <si>
    <t>ZIP Code</t>
  </si>
  <si>
    <t>validation</t>
  </si>
  <si>
    <t>Required</t>
  </si>
  <si>
    <t>Y</t>
  </si>
  <si>
    <t>Address1</t>
  </si>
  <si>
    <t>Address2</t>
  </si>
  <si>
    <t>second line</t>
  </si>
  <si>
    <t>first line</t>
  </si>
  <si>
    <t>number(5)</t>
  </si>
  <si>
    <t>text(2)</t>
  </si>
  <si>
    <t>2 letter abbreviation</t>
  </si>
  <si>
    <t>Mobile phone</t>
  </si>
  <si>
    <t>Alternate Phone</t>
  </si>
  <si>
    <t>Email address</t>
  </si>
  <si>
    <t>Alternate email address</t>
  </si>
  <si>
    <t>Own or rent</t>
  </si>
  <si>
    <t>Question Type</t>
  </si>
  <si>
    <t xml:space="preserve">Are you the resident? </t>
  </si>
  <si>
    <t>Do you own or rent?</t>
  </si>
  <si>
    <t>How long have you lived in this home?</t>
  </si>
  <si>
    <t>in years</t>
  </si>
  <si>
    <t>Years Living Here</t>
  </si>
  <si>
    <t>Yes</t>
  </si>
  <si>
    <t>No</t>
  </si>
  <si>
    <t>Own</t>
  </si>
  <si>
    <t>Rent</t>
  </si>
  <si>
    <t xml:space="preserve">Have you been a victim of contractor fraud? </t>
  </si>
  <si>
    <t>Additional notes on contractor fraud</t>
  </si>
  <si>
    <t>Contractor fraud is a broad term that refers to illegal business practices committed by contractors or contracting firms. These practices can include: deception, breach of contract, substandard work, misrepresenting the quality of materials, embezzling funds, making false statements, lying to obtain credit, inflating or transferring costs, and using an undefined scope of contract</t>
  </si>
  <si>
    <t>Contractor Fraud Narrative</t>
  </si>
  <si>
    <t xml:space="preserve">How many people live in the home? </t>
  </si>
  <si>
    <t>Is anyone in the home a child?</t>
  </si>
  <si>
    <t>Is anyone in the home a senior citizen?</t>
  </si>
  <si>
    <t>65+</t>
  </si>
  <si>
    <t>under 18</t>
  </si>
  <si>
    <t xml:space="preserve">Is anyone in the home disabled? </t>
  </si>
  <si>
    <t xml:space="preserve">Is anyone in the home a US military veteran? </t>
  </si>
  <si>
    <t>What is the primary language spoken in the home?</t>
  </si>
  <si>
    <t>English</t>
  </si>
  <si>
    <t>Spanish</t>
  </si>
  <si>
    <t>Vietnamese</t>
  </si>
  <si>
    <t>Chinese</t>
  </si>
  <si>
    <t>Arabic</t>
  </si>
  <si>
    <t>French</t>
  </si>
  <si>
    <t>Other</t>
  </si>
  <si>
    <t xml:space="preserve">Did flood water damage the home? </t>
  </si>
  <si>
    <t xml:space="preserve">How high was the water in the living areas? </t>
  </si>
  <si>
    <t>in feet and inches</t>
  </si>
  <si>
    <t xml:space="preserve">Was the electrical system impacted? </t>
  </si>
  <si>
    <t>Would you like some help cleaning out your home?</t>
  </si>
  <si>
    <t>homeowners only!</t>
  </si>
  <si>
    <t>multiple choice (pick one, two, or all)</t>
  </si>
  <si>
    <t>radio button questions (pick one)</t>
  </si>
  <si>
    <t>short answer</t>
  </si>
  <si>
    <t>10-digit phone numbers</t>
  </si>
  <si>
    <t>Valid email addresses</t>
  </si>
  <si>
    <t>download</t>
  </si>
  <si>
    <t>Feet and inches</t>
  </si>
  <si>
    <t>Option 1</t>
  </si>
  <si>
    <t>Option 2</t>
  </si>
  <si>
    <t>Option 3</t>
  </si>
  <si>
    <t>Option 4</t>
  </si>
  <si>
    <t>Option 5</t>
  </si>
  <si>
    <t>Option 6</t>
  </si>
  <si>
    <t>Option 7</t>
  </si>
  <si>
    <t>Format</t>
  </si>
  <si>
    <t>Question Type Desc</t>
  </si>
  <si>
    <t>Do you need help with emergency plumbing repairs?</t>
  </si>
  <si>
    <t>Do you need help with temporary repairs to the windows or doors?</t>
  </si>
  <si>
    <t>long answer</t>
  </si>
  <si>
    <t>5-digit ZIP codes</t>
  </si>
  <si>
    <t>number</t>
  </si>
  <si>
    <t xml:space="preserve">Would you like some help removing the wet carpet and damaged sheetrock? </t>
  </si>
  <si>
    <t xml:space="preserve">Additional notes on muck and gutting </t>
  </si>
  <si>
    <t xml:space="preserve">Was the home damaged by water from broken pipes? </t>
  </si>
  <si>
    <t>Did water from a leaking or broken window or door damaged the home?</t>
  </si>
  <si>
    <t xml:space="preserve">Additional notes on other water damage. </t>
  </si>
  <si>
    <t xml:space="preserve">Do you need help with fallen trees? </t>
  </si>
  <si>
    <t>Additional notes on fallen trees. (long answer)</t>
  </si>
  <si>
    <t>Was your foundation damaged? (yes/no)</t>
  </si>
  <si>
    <t>Additional notes on foundation damage. (long answer)</t>
  </si>
  <si>
    <t>Is your roof damaged or leaking? (yes/no)</t>
  </si>
  <si>
    <t>Has it been tarped? (yes/no)</t>
  </si>
  <si>
    <t>Do you need help tarping your roof? (yes/no)</t>
  </si>
  <si>
    <t>Additional notes on roof damage (long answer)</t>
  </si>
  <si>
    <t>Is the waterline at the roofline or higher or complete failure of two or more major structural components (e.g., collapse of basement walls, foundation, walls, or roof)</t>
  </si>
  <si>
    <t>DESTROYED - the home is a total loss</t>
  </si>
  <si>
    <t>Only foundation remains</t>
  </si>
  <si>
    <t>Residence has a confirmed imminent danger (e.g., impending landslides, mudslides, or sinkholes)</t>
  </si>
  <si>
    <t>MAJOR - Home with structural damage or other significant damage that requires extensive repairs</t>
  </si>
  <si>
    <t>Waterline above 18” or the electrical outlets in an essential living space*</t>
  </si>
  <si>
    <t>Waterline on first floor (regardless of depth) of a residence when basement is completely ful</t>
  </si>
  <si>
    <t>Failure or partial failure of structural elements of the roof over essential living spaces*, to include rafters, ceiling joists,ridge boards, etc., or structural elements of the walls to include framing, etc.</t>
  </si>
  <si>
    <t>Failure or partial failure of foundation, to include crumbling, bulging, collapsing, horizontal cracks of more than 2”, and shifting of the residence on the foundation of more than 6".</t>
  </si>
  <si>
    <t>Minor - Home with repairable non-structural damage</t>
  </si>
  <si>
    <t>Waterline at 1-3” in an essential living space (When waterline exceeds 3” but is below 18”, damage may be minor or major, depending on duration of flood; contaminates in the water; if waterline reached outlets; and number of essential living spaces flooded</t>
  </si>
  <si>
    <t>Waterline at 1-3” in an essential living space*</t>
  </si>
  <si>
    <t>Any waterline in a finished basement</t>
  </si>
  <si>
    <t>Nonstructural damage to roof componentsover essential living spaces* (e.g. shingles,roof covering, fascia board, soffit, flashing,skylight)</t>
  </si>
  <si>
    <t>Nonstructural damage to interior wall components, to include drywall and insulation</t>
  </si>
  <si>
    <t>Nonstructural damage to exterior components</t>
  </si>
  <si>
    <t>Multiple small vertical cracks in the foundation</t>
  </si>
  <si>
    <t>Damage to chimney (e.g., tilting, falling, cracking, or separating from residence)</t>
  </si>
  <si>
    <t>Damage to mechanical components (e.g., furnace, boiler, water heater, HVAC, etc.)</t>
  </si>
  <si>
    <t>Damage or disaster-related contamination to private well or septic system</t>
  </si>
  <si>
    <t>Any waterline in the crawl space or an unfinished basement when essential living space* or mechanical components are not damaged or submerged</t>
  </si>
  <si>
    <t>Cosmetic damage (paint discoloration or loose siding)</t>
  </si>
  <si>
    <t>Minimal missing shingles or siding</t>
  </si>
  <si>
    <t>Damage to an attached structure (e.g., porch, carport, garage, or outbuilding not for commercial use), gutters, screens, landscaping retaining walls, or downed trees that do not affect access to the residence</t>
  </si>
  <si>
    <t>Affected Home -  considered affected if damage is mostly cosmetic</t>
  </si>
  <si>
    <t xml:space="preserve">Other Assistance Needed </t>
  </si>
  <si>
    <t>Drinking Water Needed</t>
  </si>
  <si>
    <t>Emergency Home Repair Assistance</t>
  </si>
  <si>
    <t>Food Assistance</t>
  </si>
  <si>
    <t>Legal Aid</t>
  </si>
  <si>
    <t>Mental Health Counseling</t>
  </si>
  <si>
    <t>Number of Residents</t>
  </si>
  <si>
    <t>Senior Citizen Flag</t>
  </si>
  <si>
    <t>Child Flag</t>
  </si>
  <si>
    <t>Disabled Flag</t>
  </si>
  <si>
    <t>Veteran Flag</t>
  </si>
  <si>
    <t>Primary Language</t>
  </si>
  <si>
    <t>Flooded Flag</t>
  </si>
  <si>
    <t>Flood Water Heighth</t>
  </si>
  <si>
    <t>Electrical System Impacted Flag</t>
  </si>
  <si>
    <t>Clean Out Flag</t>
  </si>
  <si>
    <t>Muck and Gut Flag</t>
  </si>
  <si>
    <t>Muck and Gut Narrative</t>
  </si>
  <si>
    <t>Broken Pipe Flag</t>
  </si>
  <si>
    <t>Emergency Plumbing Repair Flag</t>
  </si>
  <si>
    <t>Incidental Water Damage Flag</t>
  </si>
  <si>
    <t>Windows and Doors Flag</t>
  </si>
  <si>
    <t>Other Water Damage Narrative</t>
  </si>
  <si>
    <t>Tree Flag</t>
  </si>
  <si>
    <t>Tree Narrative</t>
  </si>
  <si>
    <t>Foundation Flag</t>
  </si>
  <si>
    <t>Foundation Narrative</t>
  </si>
  <si>
    <t>Roof Flag</t>
  </si>
  <si>
    <t>Tarp Flag</t>
  </si>
  <si>
    <t>Tarp needed Flag</t>
  </si>
  <si>
    <t>Roof Narrative</t>
  </si>
  <si>
    <t>Destroyed 1</t>
  </si>
  <si>
    <t>Destroyed 2</t>
  </si>
  <si>
    <t>Destroyed 3</t>
  </si>
  <si>
    <t>Major 1</t>
  </si>
  <si>
    <t>Major 2</t>
  </si>
  <si>
    <t>Major 3</t>
  </si>
  <si>
    <t>Major 4</t>
  </si>
  <si>
    <t>Minor 1</t>
  </si>
  <si>
    <t>Minor 2</t>
  </si>
  <si>
    <t>Minor 3</t>
  </si>
  <si>
    <t>Minor 4</t>
  </si>
  <si>
    <t>Minor 5</t>
  </si>
  <si>
    <t>Minor 6</t>
  </si>
  <si>
    <t>Minor 7</t>
  </si>
  <si>
    <t>Minor 8</t>
  </si>
  <si>
    <t>Minor 9</t>
  </si>
  <si>
    <t>Minor 10</t>
  </si>
  <si>
    <t>Affected 1</t>
  </si>
  <si>
    <t>Affected 2</t>
  </si>
  <si>
    <t>Affected 3</t>
  </si>
  <si>
    <t>Affected 4</t>
  </si>
  <si>
    <t>Submit Documents or Photos</t>
  </si>
  <si>
    <t>attach jpgs, pdfs, or other documents</t>
  </si>
  <si>
    <t>unused</t>
  </si>
  <si>
    <t>Other Assistance</t>
  </si>
  <si>
    <t>Resident Flag</t>
  </si>
  <si>
    <t>Contractor Fraud Flag</t>
  </si>
  <si>
    <t>What is the Damage level</t>
  </si>
  <si>
    <t>MAJOR</t>
  </si>
  <si>
    <t>MINOR</t>
  </si>
  <si>
    <t>AFFECTED</t>
  </si>
  <si>
    <t>DESTROYED</t>
  </si>
  <si>
    <t>based on the FEMA / American Red Cross damage assessment definitions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</si>
</sst>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font>
    <font>
      <sz val="12"/>
      <color theme="1"/>
      <name val="Aptos Narrow"/>
      <scheme val="minor"/>
    </font>
    <font>
      <sz val="12"/>
      <color rgb="FF000000"/>
      <name val="Aptos Narrow"/>
      <scheme val="minor"/>
    </font>
    <font>
      <sz val="8"/>
      <name val="Aptos Narrow"/>
      <family val="2"/>
      <scheme val="minor"/>
    </font>
    <font>
      <sz val="11"/>
      <color theme="1"/>
      <name val="Aptos Narrow"/>
      <scheme val="minor"/>
    </font>
    <font>
      <i/>
      <sz val="11"/>
      <color theme="1"/>
      <name val="Helvetica"/>
      <family val="2"/>
    </font>
    <font>
      <sz val="12"/>
      <color theme="1"/>
      <name val="Wingdings"/>
      <charset val="2"/>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3" fillId="0" borderId="0" xfId="0" applyFont="1" applyAlignment="1">
      <alignment horizontal="justify" vertical="center"/>
    </xf>
    <xf numFmtId="0" fontId="5" fillId="2" borderId="0" xfId="0" applyFont="1" applyFill="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center" vertical="center" wrapText="1"/>
    </xf>
    <xf numFmtId="0" fontId="7" fillId="0" borderId="0" xfId="0" applyFont="1" applyAlignment="1">
      <alignment horizontal="justify" vertical="center"/>
    </xf>
    <xf numFmtId="0" fontId="1" fillId="0" borderId="0" xfId="0" applyFont="1" applyAlignment="1">
      <alignment horizontal="justify"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B7D9D-478E-4C49-AE52-4601508E17A7}">
  <sheetPr filterMode="1"/>
  <dimension ref="A1:P76"/>
  <sheetViews>
    <sheetView tabSelected="1" zoomScale="198" zoomScaleNormal="198" workbookViewId="0">
      <selection activeCell="C49" sqref="C1:C1048576"/>
    </sheetView>
  </sheetViews>
  <sheetFormatPr baseColWidth="10" defaultRowHeight="15"/>
  <cols>
    <col min="1" max="1" width="10.83203125" style="4"/>
    <col min="2" max="2" width="10.83203125" style="5"/>
    <col min="3" max="4" width="26" style="5" customWidth="1"/>
    <col min="5" max="5" width="9.83203125" style="4" customWidth="1"/>
    <col min="6" max="6" width="15" style="5" customWidth="1"/>
    <col min="7" max="15" width="10.83203125" style="4"/>
    <col min="16" max="16" width="63.5" style="7" customWidth="1"/>
    <col min="17" max="16384" width="10.83203125" style="4"/>
  </cols>
  <sheetData>
    <row r="1" spans="1:16" s="3" customFormat="1" ht="32">
      <c r="A1" s="3" t="s">
        <v>0</v>
      </c>
      <c r="B1" s="3" t="s">
        <v>5</v>
      </c>
      <c r="C1" s="3" t="s">
        <v>1</v>
      </c>
      <c r="D1" s="3" t="s">
        <v>2</v>
      </c>
      <c r="E1" s="3" t="s">
        <v>28</v>
      </c>
      <c r="F1" s="3" t="s">
        <v>78</v>
      </c>
      <c r="G1" s="3" t="s">
        <v>13</v>
      </c>
      <c r="H1" s="3" t="s">
        <v>14</v>
      </c>
      <c r="I1" s="3" t="s">
        <v>70</v>
      </c>
      <c r="J1" s="3" t="s">
        <v>71</v>
      </c>
      <c r="K1" s="3" t="s">
        <v>72</v>
      </c>
      <c r="L1" s="3" t="s">
        <v>73</v>
      </c>
      <c r="M1" s="3" t="s">
        <v>74</v>
      </c>
      <c r="N1" s="3" t="s">
        <v>75</v>
      </c>
      <c r="O1" s="3" t="s">
        <v>76</v>
      </c>
      <c r="P1" s="3" t="s">
        <v>77</v>
      </c>
    </row>
    <row r="2" spans="1:16" ht="64" hidden="1">
      <c r="A2" s="4">
        <v>111</v>
      </c>
      <c r="B2" s="5" t="s">
        <v>6</v>
      </c>
      <c r="C2" s="5" t="s">
        <v>3</v>
      </c>
      <c r="E2" s="4">
        <v>4</v>
      </c>
      <c r="F2" s="5" t="str">
        <f>VLOOKUP(E2,Sheet2!$A$2:$B$20,2,0)</f>
        <v>short answer</v>
      </c>
      <c r="G2" s="4" t="s">
        <v>9</v>
      </c>
      <c r="H2" s="4" t="s">
        <v>15</v>
      </c>
      <c r="P2" s="6" t="str">
        <f t="shared" ref="P2:P66" si="0">_xlfn.CONCAT(C2,
IF(H2="Y","*",""),"
",D2,
IF(E2=3,IF(I2="","",_xlfn.CONCAT("
[ ] ",I2)),""),IF(E2=3,IF(J2="","",_xlfn.CONCAT("
[ ] ",J2)),""),IF(E2=3,IF(K2="","",_xlfn.CONCAT("
[ ] ",K2)),""),IF(E2=3,IF(L2="","",_xlfn.CONCAT("
[ ] ",L2)),""),IF(E2=3,IF(M2="","",_xlfn.CONCAT("
[ ] ",M2)),""),IF(E2=3,IF(N2="","",_xlfn.CONCAT("
[ ] ",N2)),""),IF(E2=3,IF(O2="","",_xlfn.CONCAT("
[ ] ",O2)),""),"
",F2)</f>
        <v>Resident's First Name*
short answer</v>
      </c>
    </row>
    <row r="3" spans="1:16" ht="64" hidden="1">
      <c r="A3" s="4">
        <v>112</v>
      </c>
      <c r="B3" s="5" t="s">
        <v>7</v>
      </c>
      <c r="C3" s="5" t="s">
        <v>4</v>
      </c>
      <c r="E3" s="4">
        <v>4</v>
      </c>
      <c r="F3" s="5" t="str">
        <f>VLOOKUP(E3,Sheet2!$A$2:$B$20,2,0)</f>
        <v>short answer</v>
      </c>
      <c r="G3" s="4" t="s">
        <v>9</v>
      </c>
      <c r="H3" s="4" t="s">
        <v>15</v>
      </c>
      <c r="P3" s="6" t="str">
        <f>_xlfn.CONCAT(C3,
IF(H3="Y","*",""),"
",D3,
IF(E3=3,IF(I3="","",_xlfn.CONCAT("
[ ] ",I3)),""),IF(E3=3,IF(J3="","",_xlfn.CONCAT("
[ ] ",J3)),""),IF(E3=3,IF(K3="","",_xlfn.CONCAT("
[ ] ",K3)),""),IF(E3=3,IF(L3="","",_xlfn.CONCAT("
[ ] ",L3)),""),IF(E3=3,IF(M3="","",_xlfn.CONCAT("
[ ] ",M3)),""),IF(E3=3,IF(N3="","",_xlfn.CONCAT("
[ ] ",N3)),""),IF(E3=3,IF(O3="","",_xlfn.CONCAT("
[ ] ",O3)),""),"
",F3)</f>
        <v>Resident's Last Name*
short answer</v>
      </c>
    </row>
    <row r="4" spans="1:16" ht="64" hidden="1">
      <c r="A4" s="4">
        <v>121</v>
      </c>
      <c r="B4" s="5" t="s">
        <v>16</v>
      </c>
      <c r="C4" s="5" t="s">
        <v>8</v>
      </c>
      <c r="D4" s="5" t="s">
        <v>19</v>
      </c>
      <c r="E4" s="4">
        <v>4</v>
      </c>
      <c r="F4" s="5" t="str">
        <f>VLOOKUP(E4,Sheet2!$A$2:$B$20,2,0)</f>
        <v>short answer</v>
      </c>
      <c r="G4" s="4" t="s">
        <v>9</v>
      </c>
      <c r="H4" s="4" t="s">
        <v>15</v>
      </c>
      <c r="P4" s="6" t="str">
        <f t="shared" si="0"/>
        <v>Address*
first line
short answer</v>
      </c>
    </row>
    <row r="5" spans="1:16" ht="64" hidden="1">
      <c r="A5" s="4">
        <v>122</v>
      </c>
      <c r="B5" s="5" t="s">
        <v>17</v>
      </c>
      <c r="C5" s="5" t="s">
        <v>8</v>
      </c>
      <c r="D5" s="5" t="s">
        <v>18</v>
      </c>
      <c r="E5" s="4">
        <v>4</v>
      </c>
      <c r="F5" s="5" t="str">
        <f>VLOOKUP(E5,Sheet2!$A$2:$B$20,2,0)</f>
        <v>short answer</v>
      </c>
      <c r="G5" s="4" t="s">
        <v>9</v>
      </c>
      <c r="P5" s="6" t="str">
        <f t="shared" si="0"/>
        <v>Address
second line
short answer</v>
      </c>
    </row>
    <row r="6" spans="1:16" ht="64" hidden="1">
      <c r="A6" s="4">
        <v>123</v>
      </c>
      <c r="B6" s="5" t="s">
        <v>10</v>
      </c>
      <c r="C6" s="5" t="s">
        <v>10</v>
      </c>
      <c r="E6" s="4">
        <v>4</v>
      </c>
      <c r="F6" s="5" t="str">
        <f>VLOOKUP(E6,Sheet2!$A$2:$B$20,2,0)</f>
        <v>short answer</v>
      </c>
      <c r="G6" s="4" t="s">
        <v>9</v>
      </c>
      <c r="H6" s="4" t="s">
        <v>15</v>
      </c>
      <c r="P6" s="6" t="str">
        <f t="shared" si="0"/>
        <v>City*
short answer</v>
      </c>
    </row>
    <row r="7" spans="1:16" ht="64" hidden="1">
      <c r="A7" s="4">
        <v>124</v>
      </c>
      <c r="B7" s="5" t="s">
        <v>11</v>
      </c>
      <c r="C7" s="5" t="s">
        <v>11</v>
      </c>
      <c r="D7" s="5" t="s">
        <v>22</v>
      </c>
      <c r="E7" s="4">
        <v>4</v>
      </c>
      <c r="F7" s="5" t="str">
        <f>VLOOKUP(E7,Sheet2!$A$2:$B$20,2,0)</f>
        <v>short answer</v>
      </c>
      <c r="G7" s="4" t="s">
        <v>21</v>
      </c>
      <c r="H7" s="4" t="s">
        <v>15</v>
      </c>
      <c r="P7" s="6" t="str">
        <f t="shared" si="0"/>
        <v>State*
2 letter abbreviation
short answer</v>
      </c>
    </row>
    <row r="8" spans="1:16" ht="64" hidden="1">
      <c r="A8" s="4">
        <v>125</v>
      </c>
      <c r="B8" s="5" t="s">
        <v>12</v>
      </c>
      <c r="C8" s="5" t="s">
        <v>12</v>
      </c>
      <c r="E8" s="4">
        <v>6</v>
      </c>
      <c r="F8" s="5" t="str">
        <f>VLOOKUP(E8,Sheet2!$A$2:$B$20,2,0)</f>
        <v>5-digit ZIP codes</v>
      </c>
      <c r="G8" s="4" t="s">
        <v>20</v>
      </c>
      <c r="H8" s="4" t="s">
        <v>15</v>
      </c>
      <c r="P8" s="6" t="str">
        <f t="shared" si="0"/>
        <v>ZIP Code*
5-digit ZIP codes</v>
      </c>
    </row>
    <row r="9" spans="1:16" ht="64" hidden="1">
      <c r="A9" s="4">
        <v>131</v>
      </c>
      <c r="B9" s="5" t="s">
        <v>23</v>
      </c>
      <c r="C9" s="5" t="s">
        <v>23</v>
      </c>
      <c r="E9" s="4">
        <v>5</v>
      </c>
      <c r="F9" s="5" t="str">
        <f>VLOOKUP(E9,Sheet2!$A$2:$B$20,2,0)</f>
        <v>10-digit phone numbers</v>
      </c>
      <c r="H9" s="4" t="s">
        <v>15</v>
      </c>
      <c r="P9" s="6" t="str">
        <f t="shared" si="0"/>
        <v>Mobile phone*
10-digit phone numbers</v>
      </c>
    </row>
    <row r="10" spans="1:16" ht="64" hidden="1">
      <c r="A10" s="4">
        <v>141</v>
      </c>
      <c r="B10" s="5" t="s">
        <v>24</v>
      </c>
      <c r="C10" s="5" t="s">
        <v>24</v>
      </c>
      <c r="E10" s="4">
        <v>5</v>
      </c>
      <c r="F10" s="5" t="str">
        <f>VLOOKUP(E10,Sheet2!$A$2:$B$20,2,0)</f>
        <v>10-digit phone numbers</v>
      </c>
      <c r="P10" s="6" t="str">
        <f t="shared" si="0"/>
        <v>Alternate Phone
10-digit phone numbers</v>
      </c>
    </row>
    <row r="11" spans="1:16" ht="64" hidden="1">
      <c r="A11" s="4">
        <v>151</v>
      </c>
      <c r="B11" s="5" t="s">
        <v>25</v>
      </c>
      <c r="C11" s="5" t="s">
        <v>25</v>
      </c>
      <c r="E11" s="4">
        <v>8</v>
      </c>
      <c r="F11" s="5" t="str">
        <f>VLOOKUP(E11,Sheet2!$A$2:$B$20,2,0)</f>
        <v>Valid email addresses</v>
      </c>
      <c r="H11" s="4" t="s">
        <v>15</v>
      </c>
      <c r="P11" s="6" t="str">
        <f t="shared" si="0"/>
        <v>Email address*
Valid email addresses</v>
      </c>
    </row>
    <row r="12" spans="1:16" ht="64" hidden="1">
      <c r="A12" s="4">
        <v>161</v>
      </c>
      <c r="B12" s="5" t="s">
        <v>26</v>
      </c>
      <c r="C12" s="5" t="s">
        <v>26</v>
      </c>
      <c r="E12" s="4">
        <v>8</v>
      </c>
      <c r="F12" s="5" t="str">
        <f>VLOOKUP(E12,Sheet2!$A$2:$B$20,2,0)</f>
        <v>Valid email addresses</v>
      </c>
      <c r="P12" s="6" t="str">
        <f t="shared" si="0"/>
        <v>Alternate email address
Valid email addresses</v>
      </c>
    </row>
    <row r="13" spans="1:16" ht="96">
      <c r="A13" s="4">
        <v>171</v>
      </c>
      <c r="B13" s="5" t="s">
        <v>178</v>
      </c>
      <c r="C13" s="5" t="s">
        <v>29</v>
      </c>
      <c r="E13" s="4">
        <v>3</v>
      </c>
      <c r="F13" s="5" t="str">
        <f>VLOOKUP(E13,Sheet2!$A$2:$B$20,2,0)</f>
        <v>radio button questions (pick one)</v>
      </c>
      <c r="H13" s="4" t="s">
        <v>15</v>
      </c>
      <c r="I13" s="4" t="s">
        <v>34</v>
      </c>
      <c r="J13" s="4" t="s">
        <v>35</v>
      </c>
      <c r="P13" s="6" t="str">
        <f t="shared" si="0"/>
        <v>Are you the resident? *
[ ] Yes
[ ] No
radio button questions (pick one)</v>
      </c>
    </row>
    <row r="14" spans="1:16" ht="96" hidden="1">
      <c r="A14" s="4">
        <v>181</v>
      </c>
      <c r="B14" s="5" t="s">
        <v>27</v>
      </c>
      <c r="C14" s="5" t="s">
        <v>30</v>
      </c>
      <c r="E14" s="4">
        <v>3</v>
      </c>
      <c r="F14" s="5" t="str">
        <f>VLOOKUP(E14,Sheet2!$A$2:$B$20,2,0)</f>
        <v>radio button questions (pick one)</v>
      </c>
      <c r="H14" s="4" t="s">
        <v>15</v>
      </c>
      <c r="I14" s="4" t="s">
        <v>36</v>
      </c>
      <c r="J14" s="4" t="s">
        <v>37</v>
      </c>
      <c r="P14" s="6" t="str">
        <f t="shared" si="0"/>
        <v>Do you own or rent?*
[ ] Own
[ ] Rent
radio button questions (pick one)</v>
      </c>
    </row>
    <row r="15" spans="1:16" ht="32" hidden="1">
      <c r="A15" s="4">
        <v>191</v>
      </c>
      <c r="B15" s="5" t="s">
        <v>33</v>
      </c>
      <c r="C15" s="5" t="s">
        <v>31</v>
      </c>
      <c r="D15" s="5" t="s">
        <v>32</v>
      </c>
      <c r="F15" s="5" t="e">
        <f>VLOOKUP(E15,Sheet2!$A$2:$B$20,2,0)</f>
        <v>#N/A</v>
      </c>
      <c r="H15" s="4" t="s">
        <v>15</v>
      </c>
      <c r="P15" s="6" t="e">
        <f t="shared" si="0"/>
        <v>#N/A</v>
      </c>
    </row>
    <row r="16" spans="1:16" ht="208">
      <c r="A16" s="4">
        <v>211</v>
      </c>
      <c r="B16" s="5" t="s">
        <v>179</v>
      </c>
      <c r="C16" s="5" t="s">
        <v>38</v>
      </c>
      <c r="D16" s="5" t="s">
        <v>40</v>
      </c>
      <c r="E16" s="4">
        <v>3</v>
      </c>
      <c r="F16" s="5" t="str">
        <f>VLOOKUP(E16,Sheet2!$A$2:$B$20,2,0)</f>
        <v>radio button questions (pick one)</v>
      </c>
      <c r="H16" s="4" t="s">
        <v>15</v>
      </c>
      <c r="I16" s="4" t="s">
        <v>34</v>
      </c>
      <c r="J16" s="4" t="s">
        <v>35</v>
      </c>
      <c r="P16" s="6" t="str">
        <f t="shared" si="0"/>
        <v>Have you been a victim of contractor fraud? *
Contractor fraud is a broad term that refers to illegal business practices committed by contractors or contracting firms. These practices can include: deception, breach of contract, substandard work, misrepresenting the quality of materials, embezzling funds, making false statements, lying to obtain credit, inflating or transferring costs, and using an undefined scope of contract
[ ] Yes
[ ] No
radio button questions (pick one)</v>
      </c>
    </row>
    <row r="17" spans="1:16" ht="64" hidden="1">
      <c r="A17" s="4">
        <v>212</v>
      </c>
      <c r="B17" s="5" t="s">
        <v>41</v>
      </c>
      <c r="C17" s="5" t="s">
        <v>39</v>
      </c>
      <c r="E17" s="4">
        <v>9</v>
      </c>
      <c r="F17" s="5" t="str">
        <f>VLOOKUP(E17,Sheet2!$A$2:$B$20,2,0)</f>
        <v>long answer</v>
      </c>
      <c r="P17" s="6" t="str">
        <f t="shared" si="0"/>
        <v>Additional notes on contractor fraud
long answer</v>
      </c>
    </row>
    <row r="18" spans="1:16" ht="64" hidden="1">
      <c r="A18" s="4">
        <v>311</v>
      </c>
      <c r="B18" s="5" t="s">
        <v>128</v>
      </c>
      <c r="C18" s="5" t="s">
        <v>42</v>
      </c>
      <c r="E18" s="4">
        <v>11</v>
      </c>
      <c r="F18" s="5" t="str">
        <f>VLOOKUP(E18,Sheet2!$A$2:$B$20,2,0)</f>
        <v>number</v>
      </c>
      <c r="P18" s="6" t="str">
        <f t="shared" si="0"/>
        <v>How many people live in the home? 
number</v>
      </c>
    </row>
    <row r="19" spans="1:16" ht="96">
      <c r="A19" s="4">
        <v>321</v>
      </c>
      <c r="B19" s="5" t="s">
        <v>129</v>
      </c>
      <c r="C19" s="5" t="s">
        <v>44</v>
      </c>
      <c r="D19" s="5" t="s">
        <v>45</v>
      </c>
      <c r="E19" s="4">
        <v>3</v>
      </c>
      <c r="F19" s="5" t="str">
        <f>VLOOKUP(E19,Sheet2!$A$2:$B$20,2,0)</f>
        <v>radio button questions (pick one)</v>
      </c>
      <c r="I19" s="4" t="s">
        <v>34</v>
      </c>
      <c r="J19" s="4" t="s">
        <v>35</v>
      </c>
      <c r="P19" s="6" t="str">
        <f t="shared" si="0"/>
        <v>Is anyone in the home a senior citizen?
65+
[ ] Yes
[ ] No
radio button questions (pick one)</v>
      </c>
    </row>
    <row r="20" spans="1:16" ht="96">
      <c r="A20" s="4">
        <v>331</v>
      </c>
      <c r="B20" s="5" t="s">
        <v>130</v>
      </c>
      <c r="C20" s="5" t="s">
        <v>43</v>
      </c>
      <c r="D20" s="5" t="s">
        <v>46</v>
      </c>
      <c r="E20" s="4">
        <v>3</v>
      </c>
      <c r="F20" s="5" t="str">
        <f>VLOOKUP(E20,Sheet2!$A$2:$B$20,2,0)</f>
        <v>radio button questions (pick one)</v>
      </c>
      <c r="I20" s="4" t="s">
        <v>34</v>
      </c>
      <c r="J20" s="4" t="s">
        <v>35</v>
      </c>
      <c r="P20" s="6" t="str">
        <f t="shared" si="0"/>
        <v>Is anyone in the home a child?
under 18
[ ] Yes
[ ] No
radio button questions (pick one)</v>
      </c>
    </row>
    <row r="21" spans="1:16" ht="96">
      <c r="A21" s="4">
        <v>341</v>
      </c>
      <c r="B21" s="5" t="s">
        <v>131</v>
      </c>
      <c r="C21" s="5" t="s">
        <v>47</v>
      </c>
      <c r="E21" s="4">
        <v>3</v>
      </c>
      <c r="F21" s="5" t="str">
        <f>VLOOKUP(E21,Sheet2!$A$2:$B$20,2,0)</f>
        <v>radio button questions (pick one)</v>
      </c>
      <c r="I21" s="4" t="s">
        <v>34</v>
      </c>
      <c r="J21" s="4" t="s">
        <v>35</v>
      </c>
      <c r="P21" s="6" t="str">
        <f t="shared" si="0"/>
        <v>Is anyone in the home disabled? 
[ ] Yes
[ ] No
radio button questions (pick one)</v>
      </c>
    </row>
    <row r="22" spans="1:16" ht="96">
      <c r="A22" s="4">
        <v>351</v>
      </c>
      <c r="B22" s="5" t="s">
        <v>132</v>
      </c>
      <c r="C22" s="5" t="s">
        <v>48</v>
      </c>
      <c r="E22" s="4">
        <v>3</v>
      </c>
      <c r="F22" s="5" t="str">
        <f>VLOOKUP(E22,Sheet2!$A$2:$B$20,2,0)</f>
        <v>radio button questions (pick one)</v>
      </c>
      <c r="I22" s="4" t="s">
        <v>34</v>
      </c>
      <c r="J22" s="4" t="s">
        <v>35</v>
      </c>
      <c r="P22" s="6" t="str">
        <f t="shared" si="0"/>
        <v>Is anyone in the home a US military veteran? 
[ ] Yes
[ ] No
radio button questions (pick one)</v>
      </c>
    </row>
    <row r="23" spans="1:16" ht="176" hidden="1">
      <c r="A23" s="4">
        <v>361</v>
      </c>
      <c r="B23" s="5" t="s">
        <v>133</v>
      </c>
      <c r="C23" s="5" t="s">
        <v>49</v>
      </c>
      <c r="E23" s="4">
        <v>3</v>
      </c>
      <c r="F23" s="5" t="str">
        <f>VLOOKUP(E23,Sheet2!$A$2:$B$20,2,0)</f>
        <v>radio button questions (pick one)</v>
      </c>
      <c r="I23" s="4" t="s">
        <v>50</v>
      </c>
      <c r="J23" s="4" t="s">
        <v>51</v>
      </c>
      <c r="K23" s="4" t="s">
        <v>52</v>
      </c>
      <c r="L23" s="4" t="s">
        <v>53</v>
      </c>
      <c r="M23" s="4" t="s">
        <v>54</v>
      </c>
      <c r="N23" s="4" t="s">
        <v>55</v>
      </c>
      <c r="O23" s="4" t="s">
        <v>56</v>
      </c>
      <c r="P23" s="6" t="str">
        <f t="shared" si="0"/>
        <v>What is the primary language spoken in the home?
[ ] English
[ ] Spanish
[ ] Vietnamese
[ ] Chinese
[ ] Arabic
[ ] French
[ ] Other
radio button questions (pick one)</v>
      </c>
    </row>
    <row r="24" spans="1:16" ht="96">
      <c r="A24" s="4">
        <v>411</v>
      </c>
      <c r="B24" s="5" t="s">
        <v>134</v>
      </c>
      <c r="C24" s="5" t="s">
        <v>57</v>
      </c>
      <c r="E24" s="4">
        <v>3</v>
      </c>
      <c r="F24" s="5" t="str">
        <f>VLOOKUP(E24,Sheet2!$A$2:$B$20,2,0)</f>
        <v>radio button questions (pick one)</v>
      </c>
      <c r="I24" s="4" t="s">
        <v>34</v>
      </c>
      <c r="J24" s="4" t="s">
        <v>35</v>
      </c>
      <c r="P24" s="6" t="str">
        <f t="shared" si="0"/>
        <v>Did flood water damage the home? 
[ ] Yes
[ ] No
radio button questions (pick one)</v>
      </c>
    </row>
    <row r="25" spans="1:16" ht="64" hidden="1">
      <c r="A25" s="4">
        <v>412</v>
      </c>
      <c r="B25" s="5" t="s">
        <v>135</v>
      </c>
      <c r="C25" s="5" t="s">
        <v>58</v>
      </c>
      <c r="D25" s="5" t="s">
        <v>59</v>
      </c>
      <c r="E25" s="4">
        <v>7</v>
      </c>
      <c r="F25" s="5" t="str">
        <f>VLOOKUP(E25,Sheet2!$A$2:$B$20,2,0)</f>
        <v>Feet and inches</v>
      </c>
      <c r="P25" s="6" t="str">
        <f t="shared" si="0"/>
        <v>How high was the water in the living areas? 
in feet and inches
Feet and inches</v>
      </c>
    </row>
    <row r="26" spans="1:16" ht="96">
      <c r="A26" s="4">
        <v>421</v>
      </c>
      <c r="B26" s="5" t="s">
        <v>136</v>
      </c>
      <c r="C26" s="5" t="s">
        <v>60</v>
      </c>
      <c r="E26" s="4">
        <v>3</v>
      </c>
      <c r="F26" s="5" t="str">
        <f>VLOOKUP(E26,Sheet2!$A$2:$B$20,2,0)</f>
        <v>radio button questions (pick one)</v>
      </c>
      <c r="I26" s="4" t="s">
        <v>34</v>
      </c>
      <c r="J26" s="4" t="s">
        <v>35</v>
      </c>
      <c r="P26" s="6" t="str">
        <f t="shared" si="0"/>
        <v>Was the electrical system impacted? 
[ ] Yes
[ ] No
radio button questions (pick one)</v>
      </c>
    </row>
    <row r="27" spans="1:16" ht="96">
      <c r="A27" s="4">
        <v>421</v>
      </c>
      <c r="B27" s="5" t="s">
        <v>137</v>
      </c>
      <c r="C27" s="5" t="s">
        <v>61</v>
      </c>
      <c r="E27" s="4">
        <v>3</v>
      </c>
      <c r="F27" s="5" t="str">
        <f>VLOOKUP(E27,Sheet2!$A$2:$B$20,2,0)</f>
        <v>radio button questions (pick one)</v>
      </c>
      <c r="I27" s="4" t="s">
        <v>34</v>
      </c>
      <c r="J27" s="4" t="s">
        <v>35</v>
      </c>
      <c r="P27" s="6" t="str">
        <f t="shared" si="0"/>
        <v>Would you like some help cleaning out your home?
[ ] Yes
[ ] No
radio button questions (pick one)</v>
      </c>
    </row>
    <row r="28" spans="1:16" ht="96">
      <c r="A28" s="4">
        <v>422</v>
      </c>
      <c r="B28" s="5" t="s">
        <v>138</v>
      </c>
      <c r="C28" s="5" t="s">
        <v>84</v>
      </c>
      <c r="D28" s="5" t="s">
        <v>62</v>
      </c>
      <c r="E28" s="4">
        <v>3</v>
      </c>
      <c r="F28" s="5" t="str">
        <f>VLOOKUP(E28,Sheet2!$A$2:$B$20,2,0)</f>
        <v>radio button questions (pick one)</v>
      </c>
      <c r="I28" s="4" t="s">
        <v>34</v>
      </c>
      <c r="J28" s="4" t="s">
        <v>35</v>
      </c>
      <c r="P28" s="6" t="str">
        <f t="shared" si="0"/>
        <v>Would you like some help removing the wet carpet and damaged sheetrock? 
homeowners only!
[ ] Yes
[ ] No
radio button questions (pick one)</v>
      </c>
    </row>
    <row r="29" spans="1:16" ht="64" hidden="1">
      <c r="A29" s="4">
        <v>423</v>
      </c>
      <c r="B29" s="5" t="s">
        <v>139</v>
      </c>
      <c r="C29" s="5" t="s">
        <v>85</v>
      </c>
      <c r="E29" s="4">
        <v>9</v>
      </c>
      <c r="F29" s="5" t="str">
        <f>VLOOKUP(E29,Sheet2!$A$2:$B$20,2,0)</f>
        <v>long answer</v>
      </c>
      <c r="P29" s="6" t="str">
        <f t="shared" si="0"/>
        <v>Additional notes on muck and gutting 
long answer</v>
      </c>
    </row>
    <row r="30" spans="1:16" ht="96">
      <c r="A30" s="4">
        <v>431</v>
      </c>
      <c r="B30" s="5" t="s">
        <v>140</v>
      </c>
      <c r="C30" s="5" t="s">
        <v>86</v>
      </c>
      <c r="E30" s="4">
        <v>3</v>
      </c>
      <c r="F30" s="5" t="str">
        <f>VLOOKUP(E30,Sheet2!$A$2:$B$20,2,0)</f>
        <v>radio button questions (pick one)</v>
      </c>
      <c r="I30" s="4" t="s">
        <v>34</v>
      </c>
      <c r="J30" s="4" t="s">
        <v>35</v>
      </c>
      <c r="P30" s="6" t="str">
        <f t="shared" si="0"/>
        <v>Was the home damaged by water from broken pipes? 
[ ] Yes
[ ] No
radio button questions (pick one)</v>
      </c>
    </row>
    <row r="31" spans="1:16" ht="96">
      <c r="A31" s="4">
        <v>432</v>
      </c>
      <c r="B31" s="5" t="s">
        <v>141</v>
      </c>
      <c r="C31" s="5" t="s">
        <v>79</v>
      </c>
      <c r="E31" s="4">
        <v>3</v>
      </c>
      <c r="F31" s="5" t="str">
        <f>VLOOKUP(E31,Sheet2!$A$2:$B$20,2,0)</f>
        <v>radio button questions (pick one)</v>
      </c>
      <c r="I31" s="4" t="s">
        <v>34</v>
      </c>
      <c r="J31" s="4" t="s">
        <v>35</v>
      </c>
      <c r="P31" s="6" t="str">
        <f t="shared" si="0"/>
        <v>Do you need help with emergency plumbing repairs?
[ ] Yes
[ ] No
radio button questions (pick one)</v>
      </c>
    </row>
    <row r="32" spans="1:16" ht="96">
      <c r="A32" s="4">
        <v>433</v>
      </c>
      <c r="B32" s="5" t="s">
        <v>142</v>
      </c>
      <c r="C32" s="5" t="s">
        <v>87</v>
      </c>
      <c r="E32" s="4">
        <v>3</v>
      </c>
      <c r="F32" s="5" t="str">
        <f>VLOOKUP(E32,Sheet2!$A$2:$B$20,2,0)</f>
        <v>radio button questions (pick one)</v>
      </c>
      <c r="I32" s="4" t="s">
        <v>34</v>
      </c>
      <c r="J32" s="4" t="s">
        <v>35</v>
      </c>
      <c r="P32" s="6" t="str">
        <f t="shared" si="0"/>
        <v>Did water from a leaking or broken window or door damaged the home?
[ ] Yes
[ ] No
radio button questions (pick one)</v>
      </c>
    </row>
    <row r="33" spans="1:16" ht="96">
      <c r="A33" s="4">
        <v>434</v>
      </c>
      <c r="B33" s="5" t="s">
        <v>143</v>
      </c>
      <c r="C33" s="5" t="s">
        <v>80</v>
      </c>
      <c r="E33" s="4">
        <v>3</v>
      </c>
      <c r="F33" s="5" t="str">
        <f>VLOOKUP(E33,Sheet2!$A$2:$B$20,2,0)</f>
        <v>radio button questions (pick one)</v>
      </c>
      <c r="I33" s="4" t="s">
        <v>34</v>
      </c>
      <c r="J33" s="4" t="s">
        <v>35</v>
      </c>
      <c r="P33" s="6" t="str">
        <f t="shared" si="0"/>
        <v>Do you need help with temporary repairs to the windows or doors?
[ ] Yes
[ ] No
radio button questions (pick one)</v>
      </c>
    </row>
    <row r="34" spans="1:16" ht="64" hidden="1">
      <c r="A34" s="4">
        <v>435</v>
      </c>
      <c r="B34" s="5" t="s">
        <v>144</v>
      </c>
      <c r="C34" s="5" t="s">
        <v>88</v>
      </c>
      <c r="E34" s="4">
        <v>9</v>
      </c>
      <c r="F34" s="5" t="str">
        <f>VLOOKUP(E34,Sheet2!$A$2:$B$20,2,0)</f>
        <v>long answer</v>
      </c>
      <c r="P34" s="6" t="str">
        <f t="shared" si="0"/>
        <v>Additional notes on other water damage. 
long answer</v>
      </c>
    </row>
    <row r="35" spans="1:16" ht="96">
      <c r="A35" s="4">
        <v>441</v>
      </c>
      <c r="B35" s="5" t="s">
        <v>145</v>
      </c>
      <c r="C35" s="5" t="s">
        <v>89</v>
      </c>
      <c r="E35" s="4">
        <v>3</v>
      </c>
      <c r="F35" s="5" t="str">
        <f>VLOOKUP(E35,Sheet2!$A$2:$B$20,2,0)</f>
        <v>radio button questions (pick one)</v>
      </c>
      <c r="I35" s="4" t="s">
        <v>34</v>
      </c>
      <c r="J35" s="4" t="s">
        <v>35</v>
      </c>
      <c r="P35" s="6" t="str">
        <f t="shared" si="0"/>
        <v>Do you need help with fallen trees? 
[ ] Yes
[ ] No
radio button questions (pick one)</v>
      </c>
    </row>
    <row r="36" spans="1:16" ht="64" hidden="1">
      <c r="A36" s="4">
        <v>442</v>
      </c>
      <c r="B36" s="5" t="s">
        <v>146</v>
      </c>
      <c r="C36" s="5" t="s">
        <v>90</v>
      </c>
      <c r="E36" s="4">
        <v>9</v>
      </c>
      <c r="F36" s="5" t="str">
        <f>VLOOKUP(E36,Sheet2!$A$2:$B$20,2,0)</f>
        <v>long answer</v>
      </c>
      <c r="P36" s="6" t="str">
        <f t="shared" si="0"/>
        <v>Additional notes on fallen trees. (long answer)
long answer</v>
      </c>
    </row>
    <row r="37" spans="1:16" ht="96">
      <c r="A37" s="4">
        <v>451</v>
      </c>
      <c r="B37" s="5" t="s">
        <v>147</v>
      </c>
      <c r="C37" s="5" t="s">
        <v>91</v>
      </c>
      <c r="E37" s="4">
        <v>3</v>
      </c>
      <c r="F37" s="5" t="str">
        <f>VLOOKUP(E37,Sheet2!$A$2:$B$20,2,0)</f>
        <v>radio button questions (pick one)</v>
      </c>
      <c r="I37" s="4" t="s">
        <v>34</v>
      </c>
      <c r="J37" s="4" t="s">
        <v>35</v>
      </c>
      <c r="P37" s="6" t="str">
        <f t="shared" si="0"/>
        <v>Was your foundation damaged? (yes/no)
[ ] Yes
[ ] No
radio button questions (pick one)</v>
      </c>
    </row>
    <row r="38" spans="1:16" ht="64" hidden="1">
      <c r="A38" s="4">
        <v>452</v>
      </c>
      <c r="B38" s="5" t="s">
        <v>148</v>
      </c>
      <c r="C38" s="5" t="s">
        <v>92</v>
      </c>
      <c r="E38" s="4">
        <v>9</v>
      </c>
      <c r="F38" s="5" t="str">
        <f>VLOOKUP(E38,Sheet2!$A$2:$B$20,2,0)</f>
        <v>long answer</v>
      </c>
      <c r="P38" s="6" t="str">
        <f t="shared" si="0"/>
        <v>Additional notes on foundation damage. (long answer)
long answer</v>
      </c>
    </row>
    <row r="39" spans="1:16" ht="96">
      <c r="A39" s="4">
        <v>461</v>
      </c>
      <c r="B39" s="5" t="s">
        <v>149</v>
      </c>
      <c r="C39" s="5" t="s">
        <v>93</v>
      </c>
      <c r="E39" s="4">
        <v>3</v>
      </c>
      <c r="F39" s="5" t="str">
        <f>VLOOKUP(E39,Sheet2!$A$2:$B$20,2,0)</f>
        <v>radio button questions (pick one)</v>
      </c>
      <c r="I39" s="4" t="s">
        <v>34</v>
      </c>
      <c r="J39" s="4" t="s">
        <v>35</v>
      </c>
      <c r="P39" s="6" t="str">
        <f t="shared" si="0"/>
        <v>Is your roof damaged or leaking? (yes/no)
[ ] Yes
[ ] No
radio button questions (pick one)</v>
      </c>
    </row>
    <row r="40" spans="1:16" ht="96">
      <c r="A40" s="4">
        <v>462</v>
      </c>
      <c r="B40" s="5" t="s">
        <v>150</v>
      </c>
      <c r="C40" s="5" t="s">
        <v>94</v>
      </c>
      <c r="E40" s="4">
        <v>3</v>
      </c>
      <c r="F40" s="5" t="str">
        <f>VLOOKUP(E40,Sheet2!$A$2:$B$20,2,0)</f>
        <v>radio button questions (pick one)</v>
      </c>
      <c r="I40" s="4" t="s">
        <v>34</v>
      </c>
      <c r="J40" s="4" t="s">
        <v>35</v>
      </c>
      <c r="P40" s="6" t="str">
        <f t="shared" si="0"/>
        <v>Has it been tarped? (yes/no)
[ ] Yes
[ ] No
radio button questions (pick one)</v>
      </c>
    </row>
    <row r="41" spans="1:16" ht="96">
      <c r="A41" s="4">
        <v>463</v>
      </c>
      <c r="B41" s="5" t="s">
        <v>151</v>
      </c>
      <c r="C41" s="5" t="s">
        <v>95</v>
      </c>
      <c r="E41" s="4">
        <v>3</v>
      </c>
      <c r="F41" s="5" t="str">
        <f>VLOOKUP(E41,Sheet2!$A$2:$B$20,2,0)</f>
        <v>radio button questions (pick one)</v>
      </c>
      <c r="I41" s="4" t="s">
        <v>34</v>
      </c>
      <c r="J41" s="4" t="s">
        <v>35</v>
      </c>
      <c r="P41" s="6" t="str">
        <f t="shared" si="0"/>
        <v>Do you need help tarping your roof? (yes/no)
[ ] Yes
[ ] No
radio button questions (pick one)</v>
      </c>
    </row>
    <row r="42" spans="1:16" ht="64" hidden="1">
      <c r="A42" s="4">
        <v>464</v>
      </c>
      <c r="B42" s="5" t="s">
        <v>152</v>
      </c>
      <c r="C42" s="5" t="s">
        <v>96</v>
      </c>
      <c r="E42" s="4">
        <v>9</v>
      </c>
      <c r="F42" s="5" t="str">
        <f>VLOOKUP(E42,Sheet2!$A$2:$B$20,2,0)</f>
        <v>long answer</v>
      </c>
      <c r="P42" s="6" t="str">
        <f t="shared" si="0"/>
        <v>Additional notes on roof damage (long answer)
long answer</v>
      </c>
    </row>
    <row r="43" spans="1:16" ht="112">
      <c r="A43" s="4">
        <v>510</v>
      </c>
      <c r="B43" s="5" t="s">
        <v>153</v>
      </c>
      <c r="C43" s="5" t="s">
        <v>97</v>
      </c>
      <c r="D43" s="5" t="s">
        <v>98</v>
      </c>
      <c r="E43" s="4">
        <v>3</v>
      </c>
      <c r="F43" s="5" t="str">
        <f>VLOOKUP(E43,Sheet2!$A$2:$B$20,2,0)</f>
        <v>radio button questions (pick one)</v>
      </c>
      <c r="I43" s="4" t="s">
        <v>34</v>
      </c>
      <c r="J43" s="4" t="s">
        <v>35</v>
      </c>
      <c r="P43" s="6" t="str">
        <f t="shared" si="0"/>
        <v>Is the waterline at the roofline or higher or complete failure of two or more major structural components (e.g., collapse of basement walls, foundation, walls, or roof)
DESTROYED - the home is a total loss
[ ] Yes
[ ] No
radio button questions (pick one)</v>
      </c>
    </row>
    <row r="44" spans="1:16" ht="96">
      <c r="A44" s="4">
        <v>511</v>
      </c>
      <c r="B44" s="5" t="s">
        <v>154</v>
      </c>
      <c r="C44" s="5" t="s">
        <v>99</v>
      </c>
      <c r="D44" s="5" t="s">
        <v>98</v>
      </c>
      <c r="E44" s="4">
        <v>3</v>
      </c>
      <c r="F44" s="5" t="str">
        <f>VLOOKUP(E44,Sheet2!$A$2:$B$20,2,0)</f>
        <v>radio button questions (pick one)</v>
      </c>
      <c r="I44" s="4" t="s">
        <v>34</v>
      </c>
      <c r="J44" s="4" t="s">
        <v>35</v>
      </c>
      <c r="P44" s="6" t="str">
        <f t="shared" si="0"/>
        <v>Only foundation remains
DESTROYED - the home is a total loss
[ ] Yes
[ ] No
radio button questions (pick one)</v>
      </c>
    </row>
    <row r="45" spans="1:16" ht="112">
      <c r="A45" s="4">
        <v>512</v>
      </c>
      <c r="B45" s="5" t="s">
        <v>155</v>
      </c>
      <c r="C45" s="5" t="s">
        <v>100</v>
      </c>
      <c r="D45" s="5" t="s">
        <v>98</v>
      </c>
      <c r="E45" s="4">
        <v>3</v>
      </c>
      <c r="F45" s="5" t="str">
        <f>VLOOKUP(E45,Sheet2!$A$2:$B$20,2,0)</f>
        <v>radio button questions (pick one)</v>
      </c>
      <c r="I45" s="4" t="s">
        <v>34</v>
      </c>
      <c r="J45" s="4" t="s">
        <v>35</v>
      </c>
      <c r="P45" s="6" t="str">
        <f t="shared" si="0"/>
        <v>Residence has a confirmed imminent danger (e.g., impending landslides, mudslides, or sinkholes)
DESTROYED - the home is a total loss
[ ] Yes
[ ] No
radio button questions (pick one)</v>
      </c>
    </row>
    <row r="46" spans="1:16" ht="112">
      <c r="A46" s="4">
        <v>513</v>
      </c>
      <c r="B46" s="5" t="s">
        <v>156</v>
      </c>
      <c r="C46" s="8" t="s">
        <v>102</v>
      </c>
      <c r="D46" s="5" t="s">
        <v>101</v>
      </c>
      <c r="E46" s="4">
        <v>3</v>
      </c>
      <c r="F46" s="5" t="str">
        <f>VLOOKUP(E46,Sheet2!$A$2:$B$20,2,0)</f>
        <v>radio button questions (pick one)</v>
      </c>
      <c r="I46" s="4" t="s">
        <v>34</v>
      </c>
      <c r="J46" s="4" t="s">
        <v>35</v>
      </c>
      <c r="P46" s="6" t="str">
        <f t="shared" si="0"/>
        <v>Waterline above 18” or the electrical outlets in an essential living space*
MAJOR - Home with structural damage or other significant damage that requires extensive repairs
[ ] Yes
[ ] No
radio button questions (pick one)</v>
      </c>
    </row>
    <row r="47" spans="1:16" ht="128">
      <c r="A47" s="4">
        <v>514</v>
      </c>
      <c r="B47" s="5" t="s">
        <v>157</v>
      </c>
      <c r="C47" s="8" t="s">
        <v>103</v>
      </c>
      <c r="D47" s="5" t="s">
        <v>101</v>
      </c>
      <c r="E47" s="4">
        <v>3</v>
      </c>
      <c r="F47" s="5" t="str">
        <f>VLOOKUP(E47,Sheet2!$A$2:$B$20,2,0)</f>
        <v>radio button questions (pick one)</v>
      </c>
      <c r="I47" s="4" t="s">
        <v>34</v>
      </c>
      <c r="J47" s="4" t="s">
        <v>35</v>
      </c>
      <c r="P47" s="6" t="str">
        <f t="shared" si="0"/>
        <v>Waterline on first floor (regardless of depth) of a residence when basement is completely ful
MAJOR - Home with structural damage or other significant damage that requires extensive repairs
[ ] Yes
[ ] No
radio button questions (pick one)</v>
      </c>
    </row>
    <row r="48" spans="1:16" ht="144">
      <c r="A48" s="4">
        <v>515</v>
      </c>
      <c r="B48" s="5" t="s">
        <v>158</v>
      </c>
      <c r="C48" s="8" t="s">
        <v>104</v>
      </c>
      <c r="D48" s="5" t="s">
        <v>101</v>
      </c>
      <c r="E48" s="4">
        <v>3</v>
      </c>
      <c r="F48" s="5" t="str">
        <f>VLOOKUP(E48,Sheet2!$A$2:$B$20,2,0)</f>
        <v>radio button questions (pick one)</v>
      </c>
      <c r="I48" s="4" t="s">
        <v>34</v>
      </c>
      <c r="J48" s="4" t="s">
        <v>35</v>
      </c>
      <c r="P48" s="6" t="str">
        <f t="shared" si="0"/>
        <v>Failure or partial failure of structural elements of the roof over essential living spaces*, to include rafters, ceiling joists,ridge boards, etc., or structural elements of the walls to include framing, etc.
MAJOR - Home with structural damage or other significant damage that requires extensive repairs
[ ] Yes
[ ] No
radio button questions (pick one)</v>
      </c>
    </row>
    <row r="49" spans="1:16" ht="144">
      <c r="A49" s="4">
        <v>516</v>
      </c>
      <c r="B49" s="5" t="s">
        <v>159</v>
      </c>
      <c r="C49" s="8" t="s">
        <v>105</v>
      </c>
      <c r="D49" s="5" t="s">
        <v>101</v>
      </c>
      <c r="E49" s="4">
        <v>3</v>
      </c>
      <c r="F49" s="5" t="str">
        <f>VLOOKUP(E49,Sheet2!$A$2:$B$20,2,0)</f>
        <v>radio button questions (pick one)</v>
      </c>
      <c r="I49" s="4" t="s">
        <v>34</v>
      </c>
      <c r="J49" s="4" t="s">
        <v>35</v>
      </c>
      <c r="P49" s="6" t="str">
        <f t="shared" si="0"/>
        <v>Failure or partial failure of foundation, to include crumbling, bulging, collapsing, horizontal cracks of more than 2”, and shifting of the residence on the foundation of more than 6".
MAJOR - Home with structural damage or other significant damage that requires extensive repairs
[ ] Yes
[ ] No
radio button questions (pick one)</v>
      </c>
    </row>
    <row r="50" spans="1:16" ht="160">
      <c r="A50" s="4">
        <v>517</v>
      </c>
      <c r="B50" s="5" t="s">
        <v>160</v>
      </c>
      <c r="C50" s="8" t="s">
        <v>107</v>
      </c>
      <c r="D50" s="5" t="s">
        <v>106</v>
      </c>
      <c r="E50" s="4">
        <v>3</v>
      </c>
      <c r="F50" s="5" t="str">
        <f>VLOOKUP(E50,Sheet2!$A$2:$B$20,2,0)</f>
        <v>radio button questions (pick one)</v>
      </c>
      <c r="I50" s="4" t="s">
        <v>34</v>
      </c>
      <c r="J50" s="4" t="s">
        <v>35</v>
      </c>
      <c r="P50" s="6" t="str">
        <f t="shared" si="0"/>
        <v>Waterline at 1-3” in an essential living space (When waterline exceeds 3” but is below 18”, damage may be minor or major, depending on duration of flood; contaminates in the water; if waterline reached outlets; and number of essential living spaces flooded
Minor - Home with repairable non-structural damage
[ ] Yes
[ ] No
radio button questions (pick one)</v>
      </c>
    </row>
    <row r="51" spans="1:16" ht="96">
      <c r="A51" s="4">
        <v>518</v>
      </c>
      <c r="B51" s="5" t="s">
        <v>161</v>
      </c>
      <c r="C51" s="8" t="s">
        <v>108</v>
      </c>
      <c r="D51" s="5" t="s">
        <v>106</v>
      </c>
      <c r="E51" s="4">
        <v>3</v>
      </c>
      <c r="F51" s="5" t="str">
        <f>VLOOKUP(E51,Sheet2!$A$2:$B$20,2,0)</f>
        <v>radio button questions (pick one)</v>
      </c>
      <c r="I51" s="4" t="s">
        <v>34</v>
      </c>
      <c r="J51" s="4" t="s">
        <v>35</v>
      </c>
      <c r="P51" s="6" t="str">
        <f t="shared" si="0"/>
        <v>Waterline at 1-3” in an essential living space*
Minor - Home with repairable non-structural damage
[ ] Yes
[ ] No
radio button questions (pick one)</v>
      </c>
    </row>
    <row r="52" spans="1:16" ht="96">
      <c r="A52" s="4">
        <v>519</v>
      </c>
      <c r="B52" s="5" t="s">
        <v>162</v>
      </c>
      <c r="C52" s="8" t="s">
        <v>109</v>
      </c>
      <c r="D52" s="5" t="s">
        <v>106</v>
      </c>
      <c r="E52" s="4">
        <v>3</v>
      </c>
      <c r="F52" s="5" t="str">
        <f>VLOOKUP(E52,Sheet2!$A$2:$B$20,2,0)</f>
        <v>radio button questions (pick one)</v>
      </c>
      <c r="I52" s="4" t="s">
        <v>34</v>
      </c>
      <c r="J52" s="4" t="s">
        <v>35</v>
      </c>
      <c r="P52" s="6" t="str">
        <f t="shared" si="0"/>
        <v>Any waterline in a finished basement
Minor - Home with repairable non-structural damage
[ ] Yes
[ ] No
radio button questions (pick one)</v>
      </c>
    </row>
    <row r="53" spans="1:16" ht="112">
      <c r="A53" s="4">
        <v>520</v>
      </c>
      <c r="B53" s="5" t="s">
        <v>163</v>
      </c>
      <c r="C53" s="5" t="s">
        <v>110</v>
      </c>
      <c r="D53" s="5" t="s">
        <v>106</v>
      </c>
      <c r="E53" s="4">
        <v>3</v>
      </c>
      <c r="F53" s="5" t="str">
        <f>VLOOKUP(E53,Sheet2!$A$2:$B$20,2,0)</f>
        <v>radio button questions (pick one)</v>
      </c>
      <c r="I53" s="4" t="s">
        <v>34</v>
      </c>
      <c r="J53" s="4" t="s">
        <v>35</v>
      </c>
      <c r="P53" s="6" t="str">
        <f t="shared" si="0"/>
        <v>Nonstructural damage to roof componentsover essential living spaces* (e.g. shingles,roof covering, fascia board, soffit, flashing,skylight)
Minor - Home with repairable non-structural damage
[ ] Yes
[ ] No
radio button questions (pick one)</v>
      </c>
    </row>
    <row r="54" spans="1:16" ht="96">
      <c r="A54" s="4">
        <v>521</v>
      </c>
      <c r="B54" s="5" t="s">
        <v>164</v>
      </c>
      <c r="C54" s="5" t="s">
        <v>111</v>
      </c>
      <c r="D54" s="5" t="s">
        <v>106</v>
      </c>
      <c r="E54" s="4">
        <v>3</v>
      </c>
      <c r="F54" s="5" t="str">
        <f>VLOOKUP(E54,Sheet2!$A$2:$B$20,2,0)</f>
        <v>radio button questions (pick one)</v>
      </c>
      <c r="I54" s="4" t="s">
        <v>34</v>
      </c>
      <c r="J54" s="4" t="s">
        <v>35</v>
      </c>
      <c r="P54" s="6" t="str">
        <f t="shared" si="0"/>
        <v>Nonstructural damage to interior wall components, to include drywall and insulation
Minor - Home with repairable non-structural damage
[ ] Yes
[ ] No
radio button questions (pick one)</v>
      </c>
    </row>
    <row r="55" spans="1:16" ht="96">
      <c r="A55" s="4">
        <v>522</v>
      </c>
      <c r="B55" s="5" t="s">
        <v>165</v>
      </c>
      <c r="C55" s="5" t="s">
        <v>112</v>
      </c>
      <c r="D55" s="5" t="s">
        <v>106</v>
      </c>
      <c r="E55" s="4">
        <v>3</v>
      </c>
      <c r="F55" s="5" t="str">
        <f>VLOOKUP(E55,Sheet2!$A$2:$B$20,2,0)</f>
        <v>radio button questions (pick one)</v>
      </c>
      <c r="I55" s="4" t="s">
        <v>34</v>
      </c>
      <c r="J55" s="4" t="s">
        <v>35</v>
      </c>
      <c r="P55" s="6" t="str">
        <f t="shared" si="0"/>
        <v>Nonstructural damage to exterior components
Minor - Home with repairable non-structural damage
[ ] Yes
[ ] No
radio button questions (pick one)</v>
      </c>
    </row>
    <row r="56" spans="1:16" ht="96">
      <c r="A56" s="4">
        <v>523</v>
      </c>
      <c r="B56" s="5" t="s">
        <v>166</v>
      </c>
      <c r="C56" s="5" t="s">
        <v>113</v>
      </c>
      <c r="D56" s="5" t="s">
        <v>106</v>
      </c>
      <c r="E56" s="4">
        <v>3</v>
      </c>
      <c r="F56" s="5" t="str">
        <f>VLOOKUP(E56,Sheet2!$A$2:$B$20,2,0)</f>
        <v>radio button questions (pick one)</v>
      </c>
      <c r="I56" s="4" t="s">
        <v>34</v>
      </c>
      <c r="J56" s="4" t="s">
        <v>35</v>
      </c>
      <c r="P56" s="6" t="str">
        <f t="shared" si="0"/>
        <v>Multiple small vertical cracks in the foundation
Minor - Home with repairable non-structural damage
[ ] Yes
[ ] No
radio button questions (pick one)</v>
      </c>
    </row>
    <row r="57" spans="1:16" ht="96">
      <c r="A57" s="4">
        <v>524</v>
      </c>
      <c r="B57" s="5" t="s">
        <v>167</v>
      </c>
      <c r="C57" s="5" t="s">
        <v>114</v>
      </c>
      <c r="D57" s="5" t="s">
        <v>106</v>
      </c>
      <c r="E57" s="4">
        <v>3</v>
      </c>
      <c r="F57" s="5" t="str">
        <f>VLOOKUP(E57,Sheet2!$A$2:$B$20,2,0)</f>
        <v>radio button questions (pick one)</v>
      </c>
      <c r="I57" s="4" t="s">
        <v>34</v>
      </c>
      <c r="J57" s="4" t="s">
        <v>35</v>
      </c>
      <c r="P57" s="6" t="str">
        <f t="shared" si="0"/>
        <v>Damage to chimney (e.g., tilting, falling, cracking, or separating from residence)
Minor - Home with repairable non-structural damage
[ ] Yes
[ ] No
radio button questions (pick one)</v>
      </c>
    </row>
    <row r="58" spans="1:16" ht="96">
      <c r="A58" s="4">
        <v>525</v>
      </c>
      <c r="B58" s="5" t="s">
        <v>168</v>
      </c>
      <c r="C58" s="5" t="s">
        <v>115</v>
      </c>
      <c r="D58" s="5" t="s">
        <v>106</v>
      </c>
      <c r="E58" s="4">
        <v>3</v>
      </c>
      <c r="F58" s="5" t="str">
        <f>VLOOKUP(E58,Sheet2!$A$2:$B$20,2,0)</f>
        <v>radio button questions (pick one)</v>
      </c>
      <c r="I58" s="4" t="s">
        <v>34</v>
      </c>
      <c r="J58" s="4" t="s">
        <v>35</v>
      </c>
      <c r="P58" s="6" t="str">
        <f t="shared" si="0"/>
        <v>Damage to mechanical components (e.g., furnace, boiler, water heater, HVAC, etc.)
Minor - Home with repairable non-structural damage
[ ] Yes
[ ] No
radio button questions (pick one)</v>
      </c>
    </row>
    <row r="59" spans="1:16" ht="96">
      <c r="A59" s="4">
        <v>526</v>
      </c>
      <c r="B59" s="5" t="s">
        <v>169</v>
      </c>
      <c r="C59" s="5" t="s">
        <v>116</v>
      </c>
      <c r="D59" s="5" t="s">
        <v>106</v>
      </c>
      <c r="E59" s="4">
        <v>3</v>
      </c>
      <c r="F59" s="5" t="str">
        <f>VLOOKUP(E59,Sheet2!$A$2:$B$20,2,0)</f>
        <v>radio button questions (pick one)</v>
      </c>
      <c r="I59" s="4" t="s">
        <v>34</v>
      </c>
      <c r="J59" s="4" t="s">
        <v>35</v>
      </c>
      <c r="P59" s="6" t="str">
        <f t="shared" si="0"/>
        <v>Damage or disaster-related contamination to private well or septic system
Minor - Home with repairable non-structural damage
[ ] Yes
[ ] No
radio button questions (pick one)</v>
      </c>
    </row>
    <row r="60" spans="1:16" ht="112">
      <c r="A60" s="4">
        <v>527</v>
      </c>
      <c r="B60" s="5" t="s">
        <v>170</v>
      </c>
      <c r="C60" s="5" t="s">
        <v>117</v>
      </c>
      <c r="D60" s="5" t="s">
        <v>121</v>
      </c>
      <c r="E60" s="4">
        <v>3</v>
      </c>
      <c r="F60" s="5" t="str">
        <f>VLOOKUP(E60,Sheet2!$A$2:$B$20,2,0)</f>
        <v>radio button questions (pick one)</v>
      </c>
      <c r="I60" s="4" t="s">
        <v>34</v>
      </c>
      <c r="J60" s="4" t="s">
        <v>35</v>
      </c>
      <c r="P60" s="6" t="str">
        <f t="shared" si="0"/>
        <v>Any waterline in the crawl space or an unfinished basement when essential living space* or mechanical components are not damaged or submerged
Affected Home -  considered affected if damage is mostly cosmetic
[ ] Yes
[ ] No
radio button questions (pick one)</v>
      </c>
    </row>
    <row r="61" spans="1:16" ht="96">
      <c r="A61" s="4">
        <v>528</v>
      </c>
      <c r="B61" s="5" t="s">
        <v>171</v>
      </c>
      <c r="C61" s="5" t="s">
        <v>118</v>
      </c>
      <c r="D61" s="5" t="s">
        <v>121</v>
      </c>
      <c r="E61" s="4">
        <v>3</v>
      </c>
      <c r="F61" s="5" t="str">
        <f>VLOOKUP(E61,Sheet2!$A$2:$B$20,2,0)</f>
        <v>radio button questions (pick one)</v>
      </c>
      <c r="I61" s="4" t="s">
        <v>34</v>
      </c>
      <c r="J61" s="4" t="s">
        <v>35</v>
      </c>
      <c r="P61" s="6" t="str">
        <f t="shared" si="0"/>
        <v>Cosmetic damage (paint discoloration or loose siding)
Affected Home -  considered affected if damage is mostly cosmetic
[ ] Yes
[ ] No
radio button questions (pick one)</v>
      </c>
    </row>
    <row r="62" spans="1:16" ht="96">
      <c r="A62" s="4">
        <v>529</v>
      </c>
      <c r="B62" s="5" t="s">
        <v>172</v>
      </c>
      <c r="C62" s="5" t="s">
        <v>119</v>
      </c>
      <c r="D62" s="5" t="s">
        <v>121</v>
      </c>
      <c r="E62" s="4">
        <v>3</v>
      </c>
      <c r="F62" s="5" t="str">
        <f>VLOOKUP(E62,Sheet2!$A$2:$B$20,2,0)</f>
        <v>radio button questions (pick one)</v>
      </c>
      <c r="I62" s="4" t="s">
        <v>34</v>
      </c>
      <c r="J62" s="4" t="s">
        <v>35</v>
      </c>
      <c r="P62" s="6" t="str">
        <f t="shared" si="0"/>
        <v>Minimal missing shingles or siding
Affected Home -  considered affected if damage is mostly cosmetic
[ ] Yes
[ ] No
radio button questions (pick one)</v>
      </c>
    </row>
    <row r="63" spans="1:16" ht="128">
      <c r="A63" s="4">
        <v>530</v>
      </c>
      <c r="B63" s="5" t="s">
        <v>173</v>
      </c>
      <c r="C63" s="5" t="s">
        <v>120</v>
      </c>
      <c r="D63" s="5" t="s">
        <v>121</v>
      </c>
      <c r="E63" s="4">
        <v>3</v>
      </c>
      <c r="F63" s="5" t="str">
        <f>VLOOKUP(E63,Sheet2!$A$2:$B$20,2,0)</f>
        <v>radio button questions (pick one)</v>
      </c>
      <c r="I63" s="4" t="s">
        <v>34</v>
      </c>
      <c r="J63" s="4" t="s">
        <v>35</v>
      </c>
      <c r="P63" s="6" t="str">
        <f t="shared" si="0"/>
        <v>Damage to an attached structure (e.g., porch, carport, garage, or outbuilding not for commercial use), gutters, screens, landscaping retaining walls, or downed trees that do not affect access to the residence
Affected Home -  considered affected if damage is mostly cosmetic
[ ] Yes
[ ] No
radio button questions (pick one)</v>
      </c>
    </row>
    <row r="64" spans="1:16" ht="68" hidden="1">
      <c r="A64" s="4">
        <v>600</v>
      </c>
      <c r="B64" s="5" t="s">
        <v>177</v>
      </c>
      <c r="C64" s="5" t="s">
        <v>122</v>
      </c>
      <c r="D64" s="5" t="s">
        <v>121</v>
      </c>
      <c r="E64" s="4">
        <v>2</v>
      </c>
      <c r="F64" s="5" t="str">
        <f>VLOOKUP(E64,Sheet2!$A$2:$B$20,2,0)</f>
        <v>multiple choice (pick one, two, or all)</v>
      </c>
      <c r="I64" s="10" t="s">
        <v>123</v>
      </c>
      <c r="J64" s="10" t="s">
        <v>124</v>
      </c>
      <c r="K64" s="10" t="s">
        <v>125</v>
      </c>
      <c r="L64" s="10" t="s">
        <v>126</v>
      </c>
      <c r="M64" s="10" t="s">
        <v>127</v>
      </c>
      <c r="P64" s="6" t="str">
        <f t="shared" si="0"/>
        <v>Other Assistance Needed 
Affected Home -  considered affected if damage is mostly cosmetic
multiple choice (pick one, two, or all)</v>
      </c>
    </row>
    <row r="65" spans="1:16" ht="32" hidden="1">
      <c r="A65" s="4">
        <v>700</v>
      </c>
      <c r="C65" s="5" t="s">
        <v>174</v>
      </c>
      <c r="D65" s="5" t="s">
        <v>175</v>
      </c>
      <c r="E65" s="4">
        <v>10</v>
      </c>
    </row>
    <row r="66" spans="1:16" ht="128">
      <c r="A66" s="4">
        <v>531</v>
      </c>
      <c r="C66" s="5" t="s">
        <v>180</v>
      </c>
      <c r="D66" s="5" t="s">
        <v>185</v>
      </c>
      <c r="E66" s="4">
        <v>3</v>
      </c>
      <c r="F66" s="5" t="str">
        <f>VLOOKUP(E66,Sheet2!$A$2:$B$20,2,0)</f>
        <v>radio button questions (pick one)</v>
      </c>
      <c r="I66" s="4" t="s">
        <v>184</v>
      </c>
      <c r="J66" s="4" t="s">
        <v>181</v>
      </c>
      <c r="K66" s="4" t="s">
        <v>182</v>
      </c>
      <c r="L66" s="4" t="s">
        <v>183</v>
      </c>
      <c r="P66" s="6" t="str">
        <f t="shared" si="0"/>
        <v>What is the Damage level
based on the FEMA / American Red Cross damage assessment definitions
[ ] DESTROYED
[ ] MAJOR
[ ] MINOR
[ ] AFFECTED
radio button questions (pick one)</v>
      </c>
    </row>
    <row r="70" spans="1:16" ht="16">
      <c r="I70" s="9"/>
    </row>
    <row r="71" spans="1:16" ht="16">
      <c r="I71" s="9"/>
    </row>
    <row r="72" spans="1:16" ht="16">
      <c r="I72" s="9"/>
    </row>
    <row r="73" spans="1:16" ht="16">
      <c r="I73" s="9"/>
    </row>
    <row r="74" spans="1:16" ht="16">
      <c r="I74" s="9"/>
    </row>
    <row r="75" spans="1:16" ht="16">
      <c r="I75" s="9"/>
    </row>
    <row r="76" spans="1:16" ht="16">
      <c r="I76" s="9"/>
    </row>
  </sheetData>
  <autoFilter ref="A1:P65" xr:uid="{AC8B7D9D-478E-4C49-AE52-4601508E17A7}">
    <filterColumn colId="8">
      <filters>
        <filter val="Yes"/>
      </filters>
    </filterColumn>
  </autoFilter>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5DAA3-956C-844C-8E43-2895975B9EB2}">
  <dimension ref="A2:B12"/>
  <sheetViews>
    <sheetView zoomScale="179" zoomScaleNormal="179" workbookViewId="0">
      <selection activeCell="B3" sqref="B3"/>
    </sheetView>
  </sheetViews>
  <sheetFormatPr baseColWidth="10" defaultRowHeight="18" customHeight="1"/>
  <cols>
    <col min="1" max="1" width="10.83203125" style="1"/>
    <col min="2" max="2" width="85.1640625" style="1" customWidth="1"/>
    <col min="3" max="16384" width="10.83203125" style="1"/>
  </cols>
  <sheetData>
    <row r="2" spans="1:2" ht="18" customHeight="1">
      <c r="A2" s="1">
        <v>1</v>
      </c>
      <c r="B2" s="2" t="s">
        <v>176</v>
      </c>
    </row>
    <row r="3" spans="1:2" ht="18" customHeight="1">
      <c r="A3" s="1">
        <v>2</v>
      </c>
      <c r="B3" s="2" t="s">
        <v>63</v>
      </c>
    </row>
    <row r="4" spans="1:2" ht="18" customHeight="1">
      <c r="A4" s="1">
        <v>3</v>
      </c>
      <c r="B4" s="2" t="s">
        <v>64</v>
      </c>
    </row>
    <row r="5" spans="1:2" ht="18" customHeight="1">
      <c r="A5" s="1">
        <v>4</v>
      </c>
      <c r="B5" s="2" t="s">
        <v>65</v>
      </c>
    </row>
    <row r="6" spans="1:2" ht="18" customHeight="1">
      <c r="A6" s="1">
        <v>5</v>
      </c>
      <c r="B6" s="2" t="s">
        <v>66</v>
      </c>
    </row>
    <row r="7" spans="1:2" ht="18" customHeight="1">
      <c r="A7" s="1">
        <v>6</v>
      </c>
      <c r="B7" s="2" t="s">
        <v>82</v>
      </c>
    </row>
    <row r="8" spans="1:2" ht="18" customHeight="1">
      <c r="A8" s="1">
        <v>7</v>
      </c>
      <c r="B8" s="2" t="s">
        <v>69</v>
      </c>
    </row>
    <row r="9" spans="1:2" ht="18" customHeight="1">
      <c r="A9" s="1">
        <v>8</v>
      </c>
      <c r="B9" s="2" t="s">
        <v>67</v>
      </c>
    </row>
    <row r="10" spans="1:2" ht="18" customHeight="1">
      <c r="A10" s="1">
        <v>9</v>
      </c>
      <c r="B10" s="2" t="s">
        <v>81</v>
      </c>
    </row>
    <row r="11" spans="1:2" ht="18" customHeight="1">
      <c r="A11" s="1">
        <v>10</v>
      </c>
      <c r="B11" s="2" t="s">
        <v>68</v>
      </c>
    </row>
    <row r="12" spans="1:2" ht="18" customHeight="1">
      <c r="A12" s="1">
        <v>11</v>
      </c>
      <c r="B12" s="2"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Flaharty</dc:creator>
  <cp:lastModifiedBy>Gary Flaharty</cp:lastModifiedBy>
  <dcterms:created xsi:type="dcterms:W3CDTF">2024-01-17T22:57:53Z</dcterms:created>
  <dcterms:modified xsi:type="dcterms:W3CDTF">2024-01-21T17:05:36Z</dcterms:modified>
</cp:coreProperties>
</file>