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w\Box Sync\Projects\PRINCE_Swedish_EPA\WP6\"/>
    </mc:Choice>
  </mc:AlternateContent>
  <bookViews>
    <workbookView xWindow="2160" yWindow="0" windowWidth="27720" windowHeight="12885"/>
  </bookViews>
  <sheets>
    <sheet name="Product Level" sheetId="1" r:id="rId1"/>
    <sheet name="Total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" i="1" l="1"/>
  <c r="S1" i="1"/>
  <c r="R1" i="1"/>
  <c r="Q1" i="1"/>
  <c r="P1" i="1"/>
  <c r="O1" i="1"/>
  <c r="N1" i="1"/>
  <c r="M1" i="1"/>
  <c r="L1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3" i="1"/>
  <c r="J4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<sst xmlns="http://schemas.openxmlformats.org/spreadsheetml/2006/main" count="89" uniqueCount="86">
  <si>
    <t>Import</t>
  </si>
  <si>
    <t>Domestic</t>
  </si>
  <si>
    <t>Ratio</t>
  </si>
  <si>
    <t>Jordbruk</t>
  </si>
  <si>
    <t>Skogsbruk</t>
  </si>
  <si>
    <t>Fiske och vattenbruk</t>
  </si>
  <si>
    <t>Utv kol petro gas</t>
  </si>
  <si>
    <t>Köttberedning</t>
  </si>
  <si>
    <t>Textil kläder läder</t>
  </si>
  <si>
    <t>Sågning och hyvling; Trävarutillverkning</t>
  </si>
  <si>
    <t xml:space="preserve">Massatillverkning </t>
  </si>
  <si>
    <t>Grafisk produktion</t>
  </si>
  <si>
    <t>Stenkol raffinaderie</t>
  </si>
  <si>
    <t>Kemiska produkter; Läkemedel</t>
  </si>
  <si>
    <t>Gummi- o  plastvaror</t>
  </si>
  <si>
    <t>Glas porslin cement</t>
  </si>
  <si>
    <t>Järn o stål; Primärbearb av stål</t>
  </si>
  <si>
    <t>Investeringsmetallv</t>
  </si>
  <si>
    <t>Datorer mm; Instrument ur optik</t>
  </si>
  <si>
    <t>Hushållsmaskiner</t>
  </si>
  <si>
    <t>Tillv av ö maskiner</t>
  </si>
  <si>
    <t>Motorfordon</t>
  </si>
  <si>
    <t>Ö transportmedel</t>
  </si>
  <si>
    <t>Tillverkn av möbler</t>
  </si>
  <si>
    <t>Ö tillv ej medicinsk; Medicinsk utrustn; Reparation av maskin</t>
  </si>
  <si>
    <t>El</t>
  </si>
  <si>
    <t>Vatten och avlopp</t>
  </si>
  <si>
    <t xml:space="preserve">Avfall, återvinning </t>
  </si>
  <si>
    <t>Bygg och anläggning</t>
  </si>
  <si>
    <t>Handel m fordon; rep</t>
  </si>
  <si>
    <t>Järnvägstransport</t>
  </si>
  <si>
    <t>Sjötransport</t>
  </si>
  <si>
    <t>Lufttransport</t>
  </si>
  <si>
    <t>Transpstöd ej spedit; Spedition; Post och bud</t>
  </si>
  <si>
    <t>Hotell; Restaurang</t>
  </si>
  <si>
    <t>Förlagsverksamhet</t>
  </si>
  <si>
    <t>Film, video, ljud; Sändning av program</t>
  </si>
  <si>
    <t>Telekommunikation</t>
  </si>
  <si>
    <t>Dataprogrammering; Informationstjänster</t>
  </si>
  <si>
    <t>Banker, fonder mm</t>
  </si>
  <si>
    <t>Försäkring o pension</t>
  </si>
  <si>
    <t>Stödtj till finans</t>
  </si>
  <si>
    <t>Fastighetsförvaltn</t>
  </si>
  <si>
    <t>Små- o fritidshus</t>
  </si>
  <si>
    <t>Juridisk ekonomisktj; HK, PR o rådgivning</t>
  </si>
  <si>
    <t>Arkitekt tekniska tj; FOU</t>
  </si>
  <si>
    <t>Reklam</t>
  </si>
  <si>
    <t>Design, foto, tolk; Veterinär</t>
  </si>
  <si>
    <t>Uthyrning o leasing</t>
  </si>
  <si>
    <t>Bemanning mm</t>
  </si>
  <si>
    <t>Resetjänster</t>
  </si>
  <si>
    <t>Bevakning; Fastighetsservice; Kontorstjänster; Samhall</t>
  </si>
  <si>
    <t>Offentlig förvaltn</t>
  </si>
  <si>
    <t>Utbildning</t>
  </si>
  <si>
    <t>Hälso- och sjukvård</t>
  </si>
  <si>
    <t>Vård, omsorg m boend; Öppna sociala insats</t>
  </si>
  <si>
    <t>Kultur, bibliotek mm</t>
  </si>
  <si>
    <t>Sport, fritid, nöje</t>
  </si>
  <si>
    <t>Intressebevakning</t>
  </si>
  <si>
    <t>Rep av datorer mm</t>
  </si>
  <si>
    <t>Ö konsumenttjänster, Rep Datorer etc</t>
  </si>
  <si>
    <t xml:space="preserve">Förvärvsarb i HH </t>
  </si>
  <si>
    <t>mSEK</t>
  </si>
  <si>
    <t>kt/mSEK</t>
  </si>
  <si>
    <t>Import/domestic</t>
  </si>
  <si>
    <t>Final demand</t>
  </si>
  <si>
    <t>Total impact by product</t>
  </si>
  <si>
    <t>Total</t>
  </si>
  <si>
    <t>Domestic only</t>
  </si>
  <si>
    <t>% Imported</t>
  </si>
  <si>
    <t>Final consumption expenditure by households</t>
  </si>
  <si>
    <t>Final consumption expenditure by non-profit institutions serving households (NPISH)</t>
  </si>
  <si>
    <t>Final consumption expenditure by government</t>
  </si>
  <si>
    <t>Gross fixed capital formation by market producers and producers for own account</t>
  </si>
  <si>
    <t>Gross fixed capital formation by government</t>
  </si>
  <si>
    <t>Changes in inventories</t>
  </si>
  <si>
    <t>Acquisitions less disposals of valuables</t>
  </si>
  <si>
    <t>Exports</t>
  </si>
  <si>
    <t>Imports</t>
  </si>
  <si>
    <t>EXIOBASE3.3</t>
  </si>
  <si>
    <t>SWEDEN Current</t>
  </si>
  <si>
    <t>SWEDEN-EXIO Link</t>
  </si>
  <si>
    <t>Production</t>
  </si>
  <si>
    <t>Consumption</t>
  </si>
  <si>
    <t>Direct emissions</t>
  </si>
  <si>
    <t>t CO2-eq GHG/capita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</si>
</sst>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1" fontId="0" fillId="0" borderId="0" xfId="1" applyNumberFormat="1" applyFont="1"/>
    <xf numFmtId="0" fontId="0" fillId="0" borderId="0" xfId="3" applyFont="1"/>
    <xf numFmtId="43" fontId="0" fillId="0" borderId="0" xfId="0" applyNumberFormat="1"/>
    <xf numFmtId="165" fontId="0" fillId="0" borderId="0" xfId="0" applyNumberFormat="1"/>
    <xf numFmtId="9" fontId="0" fillId="0" borderId="0" xfId="2" applyFont="1"/>
    <xf numFmtId="2" fontId="0" fillId="0" borderId="0" xfId="0" applyNumberForma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8" sqref="D28"/>
    </sheetView>
  </sheetViews>
  <sheetFormatPr defaultRowHeight="15" x14ac:dyDescent="0.25"/>
  <cols>
    <col min="1" max="1" width="21.42578125" customWidth="1"/>
    <col min="4" max="4" width="9.42578125" bestFit="1" customWidth="1"/>
    <col min="6" max="6" width="9.42578125" bestFit="1" customWidth="1"/>
    <col min="8" max="8" width="10.42578125" bestFit="1" customWidth="1"/>
    <col min="9" max="9" width="13.28515625" customWidth="1"/>
    <col min="12" max="12" width="10.42578125" bestFit="1" customWidth="1"/>
    <col min="13" max="13" width="9.28515625" bestFit="1" customWidth="1"/>
    <col min="14" max="16" width="9.42578125" bestFit="1" customWidth="1"/>
    <col min="17" max="18" width="9.28515625" bestFit="1" customWidth="1"/>
    <col min="19" max="20" width="10.42578125" bestFit="1" customWidth="1"/>
  </cols>
  <sheetData>
    <row r="1" spans="1:20" x14ac:dyDescent="0.25">
      <c r="B1" t="s">
        <v>1</v>
      </c>
      <c r="C1" t="s">
        <v>0</v>
      </c>
      <c r="D1" t="s">
        <v>2</v>
      </c>
      <c r="E1" t="s">
        <v>65</v>
      </c>
      <c r="H1" t="s">
        <v>66</v>
      </c>
      <c r="L1" s="7">
        <f>SUM(L3:L61)</f>
        <v>56468.804798245998</v>
      </c>
      <c r="M1" s="7">
        <f t="shared" ref="M1:T1" si="0">SUM(M3:M61)</f>
        <v>661.84940607382259</v>
      </c>
      <c r="N1" s="7">
        <f t="shared" si="0"/>
        <v>12029.575282893658</v>
      </c>
      <c r="O1" s="7">
        <f t="shared" si="0"/>
        <v>23678.792493896268</v>
      </c>
      <c r="P1" s="7">
        <f t="shared" si="0"/>
        <v>4216.572872414783</v>
      </c>
      <c r="Q1" s="7">
        <f t="shared" si="0"/>
        <v>-348.9906753665972</v>
      </c>
      <c r="R1" s="7">
        <f t="shared" si="0"/>
        <v>15.559061695863599</v>
      </c>
      <c r="S1" s="7">
        <f t="shared" si="0"/>
        <v>122414.33157377057</v>
      </c>
      <c r="T1" s="7">
        <f t="shared" si="0"/>
        <v>167213.63101556731</v>
      </c>
    </row>
    <row r="2" spans="1:20" x14ac:dyDescent="0.25">
      <c r="B2" t="s">
        <v>63</v>
      </c>
      <c r="C2" t="s">
        <v>63</v>
      </c>
      <c r="D2" t="s">
        <v>64</v>
      </c>
      <c r="E2" t="s">
        <v>62</v>
      </c>
      <c r="H2" t="s">
        <v>67</v>
      </c>
      <c r="I2" t="s">
        <v>68</v>
      </c>
      <c r="J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</row>
    <row r="3" spans="1:20" x14ac:dyDescent="0.25">
      <c r="A3" s="5" t="s">
        <v>3</v>
      </c>
      <c r="B3" s="1">
        <v>0.213599437244405</v>
      </c>
      <c r="C3" s="1">
        <v>0.15393018269940101</v>
      </c>
      <c r="D3" s="2">
        <f>C3/B3</f>
        <v>0.72064882138837671</v>
      </c>
      <c r="E3">
        <v>13042</v>
      </c>
      <c r="F3" s="6"/>
      <c r="H3" s="3">
        <v>3620.5055731095899</v>
      </c>
      <c r="I3" s="3">
        <v>1632.75409829623</v>
      </c>
      <c r="J3" s="8">
        <f t="shared" ref="J3" si="1">1-I3/H3</f>
        <v>0.5490259397960584</v>
      </c>
      <c r="L3" s="3">
        <v>3524.4602799003701</v>
      </c>
      <c r="M3" s="3">
        <v>0</v>
      </c>
      <c r="N3" s="3">
        <v>0</v>
      </c>
      <c r="O3" s="3">
        <v>111.074257735258</v>
      </c>
      <c r="P3" s="3">
        <v>0</v>
      </c>
      <c r="Q3" s="3">
        <v>-15.02896452603</v>
      </c>
      <c r="R3" s="3">
        <v>0</v>
      </c>
      <c r="S3" s="3">
        <v>1411.4639228983101</v>
      </c>
      <c r="T3" s="3">
        <v>2957.1527398382</v>
      </c>
    </row>
    <row r="4" spans="1:20" x14ac:dyDescent="0.25">
      <c r="A4" s="5" t="s">
        <v>4</v>
      </c>
      <c r="B4" s="1">
        <v>2.7691808384269399E-2</v>
      </c>
      <c r="C4" s="1">
        <v>7.2730088528589296E-2</v>
      </c>
      <c r="D4" s="2">
        <f t="shared" ref="D4:D61" si="2">C4/B4</f>
        <v>2.6264116636710635</v>
      </c>
      <c r="E4">
        <v>13191</v>
      </c>
      <c r="F4" s="6"/>
      <c r="H4" s="3">
        <v>492.38720974666597</v>
      </c>
      <c r="I4" s="3">
        <v>351.436740204763</v>
      </c>
      <c r="J4" s="8">
        <f>1-I4/H4</f>
        <v>0.28625940469579259</v>
      </c>
      <c r="L4" s="3">
        <v>36.489257420136099</v>
      </c>
      <c r="M4" s="3">
        <v>0</v>
      </c>
      <c r="N4" s="3">
        <v>0</v>
      </c>
      <c r="O4" s="3">
        <v>62.690263606076797</v>
      </c>
      <c r="P4" s="3">
        <v>0</v>
      </c>
      <c r="Q4" s="3">
        <v>393.20768872045397</v>
      </c>
      <c r="R4" s="3">
        <v>0</v>
      </c>
      <c r="S4" s="3">
        <v>19.0896052393656</v>
      </c>
      <c r="T4" s="3">
        <v>307.64827447593302</v>
      </c>
    </row>
    <row r="5" spans="1:20" x14ac:dyDescent="0.25">
      <c r="A5" s="5" t="s">
        <v>5</v>
      </c>
      <c r="B5" s="1">
        <v>9.72711136060775E-2</v>
      </c>
      <c r="C5" s="1">
        <v>5.32260224144262E-2</v>
      </c>
      <c r="D5" s="2">
        <f t="shared" si="2"/>
        <v>0.54719248542766386</v>
      </c>
      <c r="E5">
        <v>684</v>
      </c>
      <c r="F5" s="6"/>
      <c r="H5" s="3">
        <v>88.823598338816097</v>
      </c>
      <c r="I5" s="3">
        <v>32.8776363988542</v>
      </c>
      <c r="J5" s="8">
        <f t="shared" ref="J5:J61" si="3">1-I5/H5</f>
        <v>0.62985471188137399</v>
      </c>
      <c r="L5" s="3">
        <v>88.823598338816097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1047.94020828567</v>
      </c>
      <c r="T5" s="3">
        <v>1107.20771826489</v>
      </c>
    </row>
    <row r="6" spans="1:20" x14ac:dyDescent="0.25">
      <c r="A6" s="5" t="s">
        <v>6</v>
      </c>
      <c r="B6" s="1">
        <v>3.2072625418451399E-2</v>
      </c>
      <c r="C6" s="1">
        <v>0.71485793519708096</v>
      </c>
      <c r="D6" s="2">
        <f t="shared" si="2"/>
        <v>22.288725225027036</v>
      </c>
      <c r="E6">
        <v>21861</v>
      </c>
      <c r="F6" s="6"/>
      <c r="H6" s="3">
        <v>-281.09287044786799</v>
      </c>
      <c r="I6" s="3">
        <v>19.628446756092298</v>
      </c>
      <c r="J6" s="8">
        <f t="shared" si="3"/>
        <v>1.0698290452006773</v>
      </c>
      <c r="L6" s="3">
        <v>123.32365563000999</v>
      </c>
      <c r="M6" s="3">
        <v>0</v>
      </c>
      <c r="N6" s="3">
        <v>0</v>
      </c>
      <c r="O6" s="3">
        <v>62.720979094594902</v>
      </c>
      <c r="P6" s="3">
        <v>0</v>
      </c>
      <c r="Q6" s="3">
        <v>-467.13750517247303</v>
      </c>
      <c r="R6" s="3">
        <v>0</v>
      </c>
      <c r="S6" s="3">
        <v>1472.0119157189099</v>
      </c>
      <c r="T6" s="3">
        <v>67941.527877001005</v>
      </c>
    </row>
    <row r="7" spans="1:20" x14ac:dyDescent="0.25">
      <c r="A7" s="5" t="s">
        <v>7</v>
      </c>
      <c r="B7" s="1">
        <v>4.5265946290593502E-2</v>
      </c>
      <c r="C7" s="1">
        <v>9.2490638239411102E-2</v>
      </c>
      <c r="D7" s="2">
        <f t="shared" si="2"/>
        <v>2.0432719476502172</v>
      </c>
      <c r="E7">
        <v>105993</v>
      </c>
      <c r="F7" s="6"/>
      <c r="H7" s="3">
        <v>10233.3260374334</v>
      </c>
      <c r="I7" s="3">
        <v>3288.2088704413</v>
      </c>
      <c r="J7" s="8">
        <f t="shared" si="3"/>
        <v>0.67867642852254817</v>
      </c>
      <c r="L7" s="3">
        <v>10185.023058135101</v>
      </c>
      <c r="M7" s="3">
        <v>0</v>
      </c>
      <c r="N7" s="3">
        <v>12.5227933492651</v>
      </c>
      <c r="O7" s="3">
        <v>0</v>
      </c>
      <c r="P7" s="3">
        <v>0</v>
      </c>
      <c r="Q7" s="3">
        <v>35.780185948974903</v>
      </c>
      <c r="R7" s="3">
        <v>0</v>
      </c>
      <c r="S7" s="3">
        <v>3283.2063141520198</v>
      </c>
      <c r="T7" s="3">
        <v>7942.1711056182303</v>
      </c>
    </row>
    <row r="8" spans="1:20" x14ac:dyDescent="0.25">
      <c r="A8" s="5" t="s">
        <v>8</v>
      </c>
      <c r="B8" s="1">
        <v>1.48933584385224E-2</v>
      </c>
      <c r="C8" s="1">
        <v>8.3397299345425405E-2</v>
      </c>
      <c r="D8" s="2">
        <f t="shared" si="2"/>
        <v>5.5996301767447036</v>
      </c>
      <c r="E8">
        <v>8973</v>
      </c>
      <c r="F8" s="6"/>
      <c r="H8" s="3">
        <v>2450.4757860155401</v>
      </c>
      <c r="I8" s="3">
        <v>2.7701646695651698</v>
      </c>
      <c r="J8" s="8">
        <f t="shared" si="3"/>
        <v>0.9988695400765133</v>
      </c>
      <c r="L8" s="3">
        <v>2544.5479610236298</v>
      </c>
      <c r="M8" s="3">
        <v>0</v>
      </c>
      <c r="N8" s="3">
        <v>0</v>
      </c>
      <c r="O8" s="3">
        <v>0</v>
      </c>
      <c r="P8" s="3">
        <v>0</v>
      </c>
      <c r="Q8" s="3">
        <v>-94.072175008085594</v>
      </c>
      <c r="R8" s="3">
        <v>0</v>
      </c>
      <c r="S8" s="3">
        <v>1479.10954038982</v>
      </c>
      <c r="T8" s="3">
        <v>4294.7941216907202</v>
      </c>
    </row>
    <row r="9" spans="1:20" x14ac:dyDescent="0.25">
      <c r="A9" s="5" t="s">
        <v>9</v>
      </c>
      <c r="B9" s="1">
        <v>1.55901182068234E-2</v>
      </c>
      <c r="C9" s="1">
        <v>6.6945493983056797E-2</v>
      </c>
      <c r="D9" s="2">
        <f t="shared" si="2"/>
        <v>4.2940979083632893</v>
      </c>
      <c r="E9">
        <v>34288</v>
      </c>
      <c r="F9" s="6"/>
      <c r="H9" s="3">
        <v>141.83829552865799</v>
      </c>
      <c r="I9" s="3">
        <v>41.532074902977499</v>
      </c>
      <c r="J9" s="8">
        <f t="shared" si="3"/>
        <v>0.70718715458205672</v>
      </c>
      <c r="L9" s="3">
        <v>123.92305212316801</v>
      </c>
      <c r="M9" s="3">
        <v>0</v>
      </c>
      <c r="N9" s="3">
        <v>0</v>
      </c>
      <c r="O9" s="3">
        <v>0</v>
      </c>
      <c r="P9" s="3">
        <v>0</v>
      </c>
      <c r="Q9" s="3">
        <v>17.915243405490099</v>
      </c>
      <c r="R9" s="3">
        <v>0</v>
      </c>
      <c r="S9" s="3">
        <v>1232.6110721770301</v>
      </c>
      <c r="T9" s="3">
        <v>726.29166422218304</v>
      </c>
    </row>
    <row r="10" spans="1:20" x14ac:dyDescent="0.25">
      <c r="A10" s="5" t="s">
        <v>10</v>
      </c>
      <c r="B10" s="1">
        <v>2.23495712640733E-2</v>
      </c>
      <c r="C10" s="1">
        <v>6.3798100568613902E-2</v>
      </c>
      <c r="D10" s="2">
        <f t="shared" si="2"/>
        <v>2.8545559024288165</v>
      </c>
      <c r="E10">
        <v>85806</v>
      </c>
      <c r="F10" s="6"/>
      <c r="H10" s="3">
        <v>172.350376741426</v>
      </c>
      <c r="I10" s="3">
        <v>16.918625446903501</v>
      </c>
      <c r="J10" s="8">
        <f t="shared" si="3"/>
        <v>0.90183586617692058</v>
      </c>
      <c r="L10" s="3">
        <v>183.90356624294299</v>
      </c>
      <c r="M10" s="3">
        <v>0</v>
      </c>
      <c r="N10" s="3">
        <v>17.808409567217399</v>
      </c>
      <c r="O10" s="3">
        <v>0</v>
      </c>
      <c r="P10" s="3">
        <v>0</v>
      </c>
      <c r="Q10" s="3">
        <v>-29.361599068734499</v>
      </c>
      <c r="R10" s="3">
        <v>0</v>
      </c>
      <c r="S10" s="3">
        <v>4336.6584086143703</v>
      </c>
      <c r="T10" s="3">
        <v>1034.74139312235</v>
      </c>
    </row>
    <row r="11" spans="1:20" x14ac:dyDescent="0.25">
      <c r="A11" s="5" t="s">
        <v>11</v>
      </c>
      <c r="B11" s="1">
        <v>7.7062965567035102E-3</v>
      </c>
      <c r="C11" s="1">
        <v>2.5023638519489199E-2</v>
      </c>
      <c r="D11" s="2">
        <f t="shared" si="2"/>
        <v>3.2471678627163363</v>
      </c>
      <c r="E11">
        <v>-12</v>
      </c>
      <c r="F11" s="6"/>
      <c r="H11" s="3">
        <v>-0.73735859788946401</v>
      </c>
      <c r="I11" s="3">
        <v>-0.23118889670110501</v>
      </c>
      <c r="J11" s="8">
        <f t="shared" si="3"/>
        <v>0.68646341500209629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-0.73735859788946401</v>
      </c>
      <c r="R11" s="3">
        <v>0</v>
      </c>
      <c r="S11" s="3">
        <v>0.44241515873367798</v>
      </c>
      <c r="T11" s="3">
        <v>4.3290894638716297</v>
      </c>
    </row>
    <row r="12" spans="1:20" x14ac:dyDescent="0.25">
      <c r="A12" s="5" t="s">
        <v>12</v>
      </c>
      <c r="B12" s="1">
        <v>2.73148826782878E-2</v>
      </c>
      <c r="C12" s="1">
        <v>0.19525668605067301</v>
      </c>
      <c r="D12" s="2">
        <f t="shared" si="2"/>
        <v>7.1483626106100644</v>
      </c>
      <c r="E12">
        <v>88553</v>
      </c>
      <c r="F12" s="6"/>
      <c r="H12" s="3">
        <v>5806.3695326613497</v>
      </c>
      <c r="I12" s="3">
        <v>205.84495586357701</v>
      </c>
      <c r="J12" s="8">
        <f t="shared" si="3"/>
        <v>0.96454842312297195</v>
      </c>
      <c r="L12" s="3">
        <v>5990.3732052820997</v>
      </c>
      <c r="M12" s="3">
        <v>0</v>
      </c>
      <c r="N12" s="3">
        <v>0</v>
      </c>
      <c r="O12" s="3">
        <v>0</v>
      </c>
      <c r="P12" s="3">
        <v>0</v>
      </c>
      <c r="Q12" s="3">
        <v>-184.00367262074499</v>
      </c>
      <c r="R12" s="3">
        <v>0</v>
      </c>
      <c r="S12" s="3">
        <v>48105.308621811702</v>
      </c>
      <c r="T12" s="3">
        <v>12083.655272931999</v>
      </c>
    </row>
    <row r="13" spans="1:20" x14ac:dyDescent="0.25">
      <c r="A13" s="5" t="s">
        <v>13</v>
      </c>
      <c r="B13" s="1">
        <v>1.5728471598854901E-2</v>
      </c>
      <c r="C13" s="1">
        <v>5.9953462826184703E-2</v>
      </c>
      <c r="D13" s="2">
        <f t="shared" si="2"/>
        <v>3.8117793232083383</v>
      </c>
      <c r="E13">
        <v>107149</v>
      </c>
      <c r="F13" s="6"/>
      <c r="H13" s="3">
        <v>1892.7738864437199</v>
      </c>
      <c r="I13" s="3">
        <v>44.590216982753503</v>
      </c>
      <c r="J13" s="8">
        <f t="shared" si="3"/>
        <v>0.97644186804239319</v>
      </c>
      <c r="L13" s="3">
        <v>1146.0478775271799</v>
      </c>
      <c r="M13" s="3">
        <v>0</v>
      </c>
      <c r="N13" s="3">
        <v>756.06439401413002</v>
      </c>
      <c r="O13" s="3">
        <v>0</v>
      </c>
      <c r="P13" s="3">
        <v>0</v>
      </c>
      <c r="Q13" s="3">
        <v>-9.3383850975923899</v>
      </c>
      <c r="R13" s="3">
        <v>0</v>
      </c>
      <c r="S13" s="3">
        <v>7527.3899983742103</v>
      </c>
      <c r="T13" s="3">
        <v>7466.4843534474003</v>
      </c>
    </row>
    <row r="14" spans="1:20" x14ac:dyDescent="0.25">
      <c r="A14" s="5" t="s">
        <v>14</v>
      </c>
      <c r="B14" s="1">
        <v>7.1386411934892596E-3</v>
      </c>
      <c r="C14" s="1">
        <v>0.104966008952197</v>
      </c>
      <c r="D14" s="2">
        <f t="shared" si="2"/>
        <v>14.703919990814276</v>
      </c>
      <c r="E14">
        <v>27600</v>
      </c>
      <c r="F14" s="6"/>
      <c r="H14" s="3">
        <v>480.33637059221502</v>
      </c>
      <c r="I14" s="3">
        <v>5.1326830181187804</v>
      </c>
      <c r="J14" s="8">
        <f t="shared" si="3"/>
        <v>0.98931439854993575</v>
      </c>
      <c r="L14" s="3">
        <v>454.68844485617899</v>
      </c>
      <c r="M14" s="3">
        <v>0</v>
      </c>
      <c r="N14" s="3">
        <v>29.9601065387712</v>
      </c>
      <c r="O14" s="3">
        <v>0</v>
      </c>
      <c r="P14" s="3">
        <v>0</v>
      </c>
      <c r="Q14" s="3">
        <v>-4.3121808027355497</v>
      </c>
      <c r="R14" s="3">
        <v>0</v>
      </c>
      <c r="S14" s="3">
        <v>1143.4561953254299</v>
      </c>
      <c r="T14" s="3">
        <v>3932.9713894298802</v>
      </c>
    </row>
    <row r="15" spans="1:20" x14ac:dyDescent="0.25">
      <c r="A15" s="5" t="s">
        <v>15</v>
      </c>
      <c r="B15" s="1">
        <v>0.105426809288964</v>
      </c>
      <c r="C15" s="1">
        <v>0.13894355576300799</v>
      </c>
      <c r="D15" s="2">
        <f t="shared" si="2"/>
        <v>1.3179148330495145</v>
      </c>
      <c r="E15">
        <v>8480</v>
      </c>
      <c r="F15" s="6"/>
      <c r="H15" s="3">
        <v>360.78960326393502</v>
      </c>
      <c r="I15" s="3">
        <v>97.836079020158806</v>
      </c>
      <c r="J15" s="8">
        <f t="shared" si="3"/>
        <v>0.72882788712570801</v>
      </c>
      <c r="L15" s="3">
        <v>306.802435630329</v>
      </c>
      <c r="M15" s="3">
        <v>0</v>
      </c>
      <c r="N15" s="3">
        <v>0</v>
      </c>
      <c r="O15" s="3">
        <v>0</v>
      </c>
      <c r="P15" s="3">
        <v>0</v>
      </c>
      <c r="Q15" s="3">
        <v>53.9871676336059</v>
      </c>
      <c r="R15" s="3">
        <v>0</v>
      </c>
      <c r="S15" s="3">
        <v>1227.4967952596901</v>
      </c>
      <c r="T15" s="3">
        <v>1919.3662793101901</v>
      </c>
    </row>
    <row r="16" spans="1:20" x14ac:dyDescent="0.25">
      <c r="A16" s="5" t="s">
        <v>16</v>
      </c>
      <c r="B16" s="1">
        <v>5.8646025849623903E-2</v>
      </c>
      <c r="C16" s="1">
        <v>8.53842547800443E-2</v>
      </c>
      <c r="D16" s="2">
        <f t="shared" si="2"/>
        <v>1.45592567515113</v>
      </c>
      <c r="E16">
        <v>69840</v>
      </c>
      <c r="F16" s="6"/>
      <c r="H16" s="3">
        <v>-225.240112560787</v>
      </c>
      <c r="I16" s="3">
        <v>-86.737472231593699</v>
      </c>
      <c r="J16" s="8">
        <f t="shared" si="3"/>
        <v>0.6149110775808847</v>
      </c>
      <c r="L16" s="3">
        <v>7.4357885258876797</v>
      </c>
      <c r="M16" s="3">
        <v>0</v>
      </c>
      <c r="N16" s="3">
        <v>0</v>
      </c>
      <c r="O16" s="3">
        <v>0</v>
      </c>
      <c r="P16" s="3">
        <v>0</v>
      </c>
      <c r="Q16" s="3">
        <v>-232.675901086675</v>
      </c>
      <c r="R16" s="3">
        <v>0</v>
      </c>
      <c r="S16" s="3">
        <v>10053.9449368597</v>
      </c>
      <c r="T16" s="3">
        <v>4273.3111832316599</v>
      </c>
    </row>
    <row r="17" spans="1:20" x14ac:dyDescent="0.25">
      <c r="A17" s="5" t="s">
        <v>17</v>
      </c>
      <c r="B17" s="1">
        <v>8.2948308124995099E-3</v>
      </c>
      <c r="C17" s="1">
        <v>8.5897077460834803E-2</v>
      </c>
      <c r="D17" s="2">
        <f t="shared" si="2"/>
        <v>10.355494813878083</v>
      </c>
      <c r="E17">
        <v>49855</v>
      </c>
      <c r="F17" s="6"/>
      <c r="H17" s="3">
        <v>1577.1977389741101</v>
      </c>
      <c r="I17" s="3">
        <v>119.785651763305</v>
      </c>
      <c r="J17" s="8">
        <f t="shared" si="3"/>
        <v>0.92405159555882976</v>
      </c>
      <c r="L17" s="3">
        <v>258.44550990033702</v>
      </c>
      <c r="M17" s="3">
        <v>0</v>
      </c>
      <c r="N17" s="3">
        <v>0</v>
      </c>
      <c r="O17" s="3">
        <v>1238.9525878074801</v>
      </c>
      <c r="P17" s="3">
        <v>104.76622841506401</v>
      </c>
      <c r="Q17" s="3">
        <v>-24.966587148775801</v>
      </c>
      <c r="R17" s="3">
        <v>0</v>
      </c>
      <c r="S17" s="3">
        <v>1258.58997632909</v>
      </c>
      <c r="T17" s="3">
        <v>2882.2764341983102</v>
      </c>
    </row>
    <row r="18" spans="1:20" x14ac:dyDescent="0.25">
      <c r="A18" s="5" t="s">
        <v>18</v>
      </c>
      <c r="B18" s="1">
        <v>1.9716230675188499E-3</v>
      </c>
      <c r="C18" s="1">
        <v>5.7572468760885398E-2</v>
      </c>
      <c r="D18" s="2">
        <f t="shared" si="2"/>
        <v>29.200545332093487</v>
      </c>
      <c r="E18">
        <v>38475</v>
      </c>
      <c r="F18" s="6"/>
      <c r="H18" s="3">
        <v>2684.3483123852502</v>
      </c>
      <c r="I18" s="3">
        <v>7.9515558313035202</v>
      </c>
      <c r="J18" s="8">
        <f t="shared" si="3"/>
        <v>0.99703780772613748</v>
      </c>
      <c r="L18" s="3">
        <v>700.24826530765699</v>
      </c>
      <c r="M18" s="3">
        <v>0</v>
      </c>
      <c r="N18" s="3">
        <v>0</v>
      </c>
      <c r="O18" s="3">
        <v>1658.63676677335</v>
      </c>
      <c r="P18" s="3">
        <v>221.76761810053901</v>
      </c>
      <c r="Q18" s="3">
        <v>103.695662203701</v>
      </c>
      <c r="R18" s="3">
        <v>0</v>
      </c>
      <c r="S18" s="3">
        <v>3532.3855659236701</v>
      </c>
      <c r="T18" s="3">
        <v>7417.0035779960999</v>
      </c>
    </row>
    <row r="19" spans="1:20" x14ac:dyDescent="0.25">
      <c r="A19" s="5" t="s">
        <v>19</v>
      </c>
      <c r="B19" s="1">
        <v>6.4465670042987604E-3</v>
      </c>
      <c r="C19" s="1">
        <v>6.5817742258017994E-2</v>
      </c>
      <c r="D19" s="2">
        <f t="shared" si="2"/>
        <v>10.209735230259577</v>
      </c>
      <c r="E19">
        <v>41934</v>
      </c>
      <c r="F19" s="6"/>
      <c r="H19" s="3">
        <v>1550.0414861276599</v>
      </c>
      <c r="I19" s="3">
        <v>18.849761920569598</v>
      </c>
      <c r="J19" s="8">
        <f t="shared" si="3"/>
        <v>0.98783918876412757</v>
      </c>
      <c r="L19" s="3">
        <v>418.28727429612502</v>
      </c>
      <c r="M19" s="3">
        <v>0</v>
      </c>
      <c r="N19" s="3">
        <v>0</v>
      </c>
      <c r="O19" s="3">
        <v>1013.60284765226</v>
      </c>
      <c r="P19" s="3">
        <v>22.200002516637699</v>
      </c>
      <c r="Q19" s="3">
        <v>95.951361662636401</v>
      </c>
      <c r="R19" s="3">
        <v>0</v>
      </c>
      <c r="S19" s="3">
        <v>2520.05262556156</v>
      </c>
      <c r="T19" s="3">
        <v>3985.52756469202</v>
      </c>
    </row>
    <row r="20" spans="1:20" x14ac:dyDescent="0.25">
      <c r="A20" s="5" t="s">
        <v>20</v>
      </c>
      <c r="B20" s="1">
        <v>5.0635539644851499E-3</v>
      </c>
      <c r="C20" s="1">
        <v>5.2152666344483303E-2</v>
      </c>
      <c r="D20" s="2">
        <f t="shared" si="2"/>
        <v>10.299616970663818</v>
      </c>
      <c r="E20">
        <v>148587</v>
      </c>
      <c r="F20" s="6"/>
      <c r="H20" s="3">
        <v>3722.9001374407098</v>
      </c>
      <c r="I20" s="3">
        <v>75.381127869290495</v>
      </c>
      <c r="J20" s="8">
        <f t="shared" si="3"/>
        <v>0.97975204139611682</v>
      </c>
      <c r="L20" s="3">
        <v>106.752696297117</v>
      </c>
      <c r="M20" s="3">
        <v>0</v>
      </c>
      <c r="N20" s="3">
        <v>0</v>
      </c>
      <c r="O20" s="3">
        <v>3503.29535414664</v>
      </c>
      <c r="P20" s="3">
        <v>230.05798711093399</v>
      </c>
      <c r="Q20" s="3">
        <v>-117.205900113974</v>
      </c>
      <c r="R20" s="3">
        <v>0</v>
      </c>
      <c r="S20" s="3">
        <v>4589.3841952870098</v>
      </c>
      <c r="T20" s="3">
        <v>5647.9251544421604</v>
      </c>
    </row>
    <row r="21" spans="1:20" x14ac:dyDescent="0.25">
      <c r="A21" s="5" t="s">
        <v>21</v>
      </c>
      <c r="B21" s="1">
        <v>5.5183162997429498E-3</v>
      </c>
      <c r="C21" s="1">
        <v>4.7548647453994099E-2</v>
      </c>
      <c r="D21" s="2">
        <f t="shared" si="2"/>
        <v>8.6165136014782213</v>
      </c>
      <c r="E21">
        <v>135284</v>
      </c>
      <c r="F21" s="6"/>
      <c r="H21" s="3">
        <v>3780.1625256380498</v>
      </c>
      <c r="I21" s="3">
        <v>115.570098265517</v>
      </c>
      <c r="J21" s="8">
        <f t="shared" si="3"/>
        <v>0.96942721444337632</v>
      </c>
      <c r="L21" s="3">
        <v>1854.1994679494801</v>
      </c>
      <c r="M21" s="3">
        <v>0</v>
      </c>
      <c r="N21" s="3">
        <v>0</v>
      </c>
      <c r="O21" s="3">
        <v>1865.9837366696299</v>
      </c>
      <c r="P21" s="3">
        <v>61.165029197727499</v>
      </c>
      <c r="Q21" s="3">
        <v>-1.1857081787935499</v>
      </c>
      <c r="R21" s="3">
        <v>0</v>
      </c>
      <c r="S21" s="3">
        <v>4483.4353989731399</v>
      </c>
      <c r="T21" s="3">
        <v>5931.9790617704903</v>
      </c>
    </row>
    <row r="22" spans="1:20" x14ac:dyDescent="0.25">
      <c r="A22" s="5" t="s">
        <v>22</v>
      </c>
      <c r="B22" s="1">
        <v>3.5589309300587198E-3</v>
      </c>
      <c r="C22" s="1">
        <v>5.6614117763082603E-2</v>
      </c>
      <c r="D22" s="2">
        <f t="shared" si="2"/>
        <v>15.907619134982344</v>
      </c>
      <c r="E22">
        <v>20092</v>
      </c>
      <c r="F22" s="6"/>
      <c r="H22" s="3">
        <v>617.41081031878298</v>
      </c>
      <c r="I22" s="3">
        <v>35.482541372685397</v>
      </c>
      <c r="J22" s="8">
        <f t="shared" si="3"/>
        <v>0.94253009377279129</v>
      </c>
      <c r="L22" s="3">
        <v>111.985831119393</v>
      </c>
      <c r="M22" s="3">
        <v>0</v>
      </c>
      <c r="N22" s="3">
        <v>0</v>
      </c>
      <c r="O22" s="3">
        <v>235.267816771469</v>
      </c>
      <c r="P22" s="3">
        <v>133.68506488639699</v>
      </c>
      <c r="Q22" s="3">
        <v>136.47209754152399</v>
      </c>
      <c r="R22" s="3">
        <v>0</v>
      </c>
      <c r="S22" s="3">
        <v>263.50272314422699</v>
      </c>
      <c r="T22" s="3">
        <v>799.16488634367397</v>
      </c>
    </row>
    <row r="23" spans="1:20" x14ac:dyDescent="0.25">
      <c r="A23" s="5" t="s">
        <v>23</v>
      </c>
      <c r="B23" s="1">
        <v>5.4541209722314601E-3</v>
      </c>
      <c r="C23" s="1">
        <v>9.6841224463791203E-2</v>
      </c>
      <c r="D23" s="2">
        <f t="shared" si="2"/>
        <v>17.755606257513989</v>
      </c>
      <c r="E23">
        <v>37436</v>
      </c>
      <c r="F23" s="6"/>
      <c r="H23" s="3">
        <v>2750.7129715381702</v>
      </c>
      <c r="I23" s="3">
        <v>54.197600101063998</v>
      </c>
      <c r="J23" s="8">
        <f t="shared" si="3"/>
        <v>0.98029689005655962</v>
      </c>
      <c r="L23" s="3">
        <v>1556.6655710795401</v>
      </c>
      <c r="M23" s="3">
        <v>0</v>
      </c>
      <c r="N23" s="3">
        <v>53.904774515077101</v>
      </c>
      <c r="O23" s="3">
        <v>667.17587136076497</v>
      </c>
      <c r="P23" s="3">
        <v>455.26780679003201</v>
      </c>
      <c r="Q23" s="3">
        <v>17.698947792761899</v>
      </c>
      <c r="R23" s="3">
        <v>0</v>
      </c>
      <c r="S23" s="3">
        <v>1088.8980463180501</v>
      </c>
      <c r="T23" s="3">
        <v>3626.5101737200498</v>
      </c>
    </row>
    <row r="24" spans="1:20" x14ac:dyDescent="0.25">
      <c r="A24" s="5" t="s">
        <v>24</v>
      </c>
      <c r="B24" s="1">
        <v>5.6203580377894103E-3</v>
      </c>
      <c r="C24" s="1">
        <v>7.9235032025793406E-2</v>
      </c>
      <c r="D24" s="2">
        <f t="shared" si="2"/>
        <v>14.097862003282266</v>
      </c>
      <c r="E24">
        <v>7080</v>
      </c>
      <c r="F24" s="6"/>
      <c r="H24" s="3">
        <v>175.413092300827</v>
      </c>
      <c r="I24" s="3">
        <v>33.238797435486603</v>
      </c>
      <c r="J24" s="8">
        <f t="shared" si="3"/>
        <v>0.81051130791033954</v>
      </c>
      <c r="L24" s="3">
        <v>17.968417301843601</v>
      </c>
      <c r="M24" s="3">
        <v>0</v>
      </c>
      <c r="N24" s="3">
        <v>0</v>
      </c>
      <c r="O24" s="3">
        <v>155.87408065022601</v>
      </c>
      <c r="P24" s="3">
        <v>0</v>
      </c>
      <c r="Q24" s="3">
        <v>1.57059434875703</v>
      </c>
      <c r="R24" s="3">
        <v>0</v>
      </c>
      <c r="S24" s="3">
        <v>34.5530756726547</v>
      </c>
      <c r="T24" s="3">
        <v>98.013734615906401</v>
      </c>
    </row>
    <row r="25" spans="1:20" x14ac:dyDescent="0.25">
      <c r="A25" s="5" t="s">
        <v>25</v>
      </c>
      <c r="B25" s="1">
        <v>6.4542104116553103E-2</v>
      </c>
      <c r="C25" s="1">
        <v>6.03690416017299E-2</v>
      </c>
      <c r="D25" s="2">
        <f t="shared" si="2"/>
        <v>0.93534356259462359</v>
      </c>
      <c r="E25">
        <v>67813</v>
      </c>
      <c r="F25" s="6"/>
      <c r="H25" s="3">
        <v>5464.9838841779001</v>
      </c>
      <c r="I25" s="3">
        <v>3839.0288949566998</v>
      </c>
      <c r="J25" s="8">
        <f t="shared" si="3"/>
        <v>0.29752237585340902</v>
      </c>
      <c r="L25" s="3">
        <v>5464.9838841779001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749.03592334443499</v>
      </c>
      <c r="T25" s="3">
        <v>263.63160467475501</v>
      </c>
    </row>
    <row r="26" spans="1:20" x14ac:dyDescent="0.25">
      <c r="A26" s="5" t="s">
        <v>26</v>
      </c>
      <c r="B26" s="1">
        <v>1.7608881043662698E-2</v>
      </c>
      <c r="C26" s="1">
        <v>0.105120017398319</v>
      </c>
      <c r="D26" s="2">
        <f t="shared" si="2"/>
        <v>5.9697159142403819</v>
      </c>
      <c r="E26">
        <v>0</v>
      </c>
      <c r="F26" s="6"/>
      <c r="H26" s="3">
        <v>0</v>
      </c>
      <c r="I26" s="3">
        <v>0</v>
      </c>
      <c r="J26" s="8" t="e">
        <f t="shared" si="3"/>
        <v>#DIV/0!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x14ac:dyDescent="0.25">
      <c r="A27" s="5" t="s">
        <v>27</v>
      </c>
      <c r="B27" s="1">
        <v>3.8541340109346997E-2</v>
      </c>
      <c r="C27" s="1">
        <v>0.10009808544665599</v>
      </c>
      <c r="D27" s="2">
        <f t="shared" si="2"/>
        <v>2.5971615196218965</v>
      </c>
      <c r="E27">
        <v>4175</v>
      </c>
      <c r="F27" s="6"/>
      <c r="H27" s="3">
        <v>4.1734122310173998</v>
      </c>
      <c r="I27" s="3">
        <v>1.3104055637178</v>
      </c>
      <c r="J27" s="8">
        <f t="shared" si="3"/>
        <v>0.68601099264082332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4.1734122310173998</v>
      </c>
      <c r="R27" s="3">
        <v>0</v>
      </c>
      <c r="S27" s="3">
        <v>544.44424534579605</v>
      </c>
      <c r="T27" s="3">
        <v>820.40390832079197</v>
      </c>
    </row>
    <row r="28" spans="1:20" x14ac:dyDescent="0.25">
      <c r="A28" s="5" t="s">
        <v>28</v>
      </c>
      <c r="B28" s="1">
        <v>1.1943138664703701E-2</v>
      </c>
      <c r="C28" s="1">
        <v>8.1105530202719406E-2</v>
      </c>
      <c r="D28" s="2">
        <f t="shared" si="2"/>
        <v>6.790972832159742</v>
      </c>
      <c r="E28">
        <v>315802</v>
      </c>
      <c r="F28" s="6"/>
      <c r="H28" s="3">
        <v>10319.9890672204</v>
      </c>
      <c r="I28" s="3">
        <v>3771.6670765907702</v>
      </c>
      <c r="J28" s="8">
        <f t="shared" si="3"/>
        <v>0.63452799687833039</v>
      </c>
      <c r="L28" s="3">
        <v>5.0651937144766901</v>
      </c>
      <c r="M28" s="3">
        <v>0</v>
      </c>
      <c r="N28" s="3">
        <v>0</v>
      </c>
      <c r="O28" s="3">
        <v>8083.8204176209101</v>
      </c>
      <c r="P28" s="3">
        <v>2231.1034558850401</v>
      </c>
      <c r="Q28" s="3">
        <v>0</v>
      </c>
      <c r="R28" s="3">
        <v>0</v>
      </c>
      <c r="S28" s="3">
        <v>0</v>
      </c>
      <c r="T28" s="3">
        <v>0</v>
      </c>
    </row>
    <row r="29" spans="1:20" x14ac:dyDescent="0.25">
      <c r="A29" s="5" t="s">
        <v>29</v>
      </c>
      <c r="B29" s="1">
        <v>5.3405193067988703E-3</v>
      </c>
      <c r="C29" s="1">
        <v>2.6535843655501701E-2</v>
      </c>
      <c r="D29" s="2">
        <f t="shared" si="2"/>
        <v>4.9687759056913503</v>
      </c>
      <c r="E29">
        <v>487753</v>
      </c>
      <c r="F29" s="6"/>
      <c r="H29" s="3">
        <v>5376.3022176613204</v>
      </c>
      <c r="I29" s="3">
        <v>1644.4633859881201</v>
      </c>
      <c r="J29" s="8">
        <f t="shared" si="3"/>
        <v>0.69412742821897055</v>
      </c>
      <c r="L29" s="3">
        <v>4574.9604279165696</v>
      </c>
      <c r="M29" s="3">
        <v>0</v>
      </c>
      <c r="N29" s="3">
        <v>136.83361526559199</v>
      </c>
      <c r="O29" s="3">
        <v>616.85997541576899</v>
      </c>
      <c r="P29" s="3">
        <v>47.6481990633918</v>
      </c>
      <c r="Q29" s="3">
        <v>0</v>
      </c>
      <c r="R29" s="3">
        <v>0</v>
      </c>
      <c r="S29" s="3">
        <v>3139.83997279913</v>
      </c>
      <c r="T29" s="3">
        <v>306.17056409717901</v>
      </c>
    </row>
    <row r="30" spans="1:20" x14ac:dyDescent="0.25">
      <c r="A30" s="5" t="s">
        <v>30</v>
      </c>
      <c r="B30" s="1">
        <v>2.22365382134843E-2</v>
      </c>
      <c r="C30" s="1">
        <v>4.2055399277805001E-2</v>
      </c>
      <c r="D30" s="2">
        <f t="shared" si="2"/>
        <v>1.8912745713405374</v>
      </c>
      <c r="E30">
        <v>61995</v>
      </c>
      <c r="F30" s="6"/>
      <c r="H30" s="3">
        <v>3087.7104238209099</v>
      </c>
      <c r="I30" s="3">
        <v>1261.6567051566699</v>
      </c>
      <c r="J30" s="8">
        <f t="shared" si="3"/>
        <v>0.59139409724975978</v>
      </c>
      <c r="L30" s="3">
        <v>2936.3420593840501</v>
      </c>
      <c r="M30" s="3">
        <v>0</v>
      </c>
      <c r="N30" s="3">
        <v>151.36836443686201</v>
      </c>
      <c r="O30" s="3">
        <v>0</v>
      </c>
      <c r="P30" s="3">
        <v>0</v>
      </c>
      <c r="Q30" s="3">
        <v>0</v>
      </c>
      <c r="R30" s="3">
        <v>0</v>
      </c>
      <c r="S30" s="3">
        <v>285.11053093679101</v>
      </c>
      <c r="T30" s="3">
        <v>1221.83551521807</v>
      </c>
    </row>
    <row r="31" spans="1:20" x14ac:dyDescent="0.25">
      <c r="A31" s="5" t="s">
        <v>31</v>
      </c>
      <c r="B31" s="1">
        <v>0.24477447282349701</v>
      </c>
      <c r="C31" s="1">
        <v>0.31958018364264301</v>
      </c>
      <c r="D31" s="2">
        <f t="shared" si="2"/>
        <v>1.3056107524459351</v>
      </c>
      <c r="E31">
        <v>21230</v>
      </c>
      <c r="F31" s="6"/>
      <c r="H31" s="3">
        <v>497.57735308054998</v>
      </c>
      <c r="I31" s="3">
        <v>284.67271189372701</v>
      </c>
      <c r="J31" s="8">
        <f t="shared" si="3"/>
        <v>0.42788249880889784</v>
      </c>
      <c r="L31" s="3">
        <v>497.57735308054998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8280.2250966990705</v>
      </c>
      <c r="T31" s="3">
        <v>6419.0875686461204</v>
      </c>
    </row>
    <row r="32" spans="1:20" x14ac:dyDescent="0.25">
      <c r="A32" s="5" t="s">
        <v>32</v>
      </c>
      <c r="B32" s="1">
        <v>0.119972748895343</v>
      </c>
      <c r="C32" s="1">
        <v>0.145539489773439</v>
      </c>
      <c r="D32" s="2">
        <f t="shared" si="2"/>
        <v>1.2131045684416124</v>
      </c>
      <c r="E32">
        <v>16394</v>
      </c>
      <c r="F32" s="6"/>
      <c r="H32" s="3">
        <v>2224.7932785451198</v>
      </c>
      <c r="I32" s="3">
        <v>719.95646612095504</v>
      </c>
      <c r="J32" s="8">
        <f t="shared" si="3"/>
        <v>0.67639399441562365</v>
      </c>
      <c r="L32" s="3">
        <v>2216.3965271617899</v>
      </c>
      <c r="M32" s="3">
        <v>0</v>
      </c>
      <c r="N32" s="3">
        <v>8.3967513833225507</v>
      </c>
      <c r="O32" s="3">
        <v>0</v>
      </c>
      <c r="P32" s="3">
        <v>0</v>
      </c>
      <c r="Q32" s="3">
        <v>0</v>
      </c>
      <c r="R32" s="3">
        <v>0</v>
      </c>
      <c r="S32" s="3">
        <v>2018.8543846597699</v>
      </c>
      <c r="T32" s="3">
        <v>2994.3294625987401</v>
      </c>
    </row>
    <row r="33" spans="1:20" x14ac:dyDescent="0.25">
      <c r="A33" s="5" t="s">
        <v>33</v>
      </c>
      <c r="B33" s="1">
        <v>1.2138007309351899E-2</v>
      </c>
      <c r="C33" s="1">
        <v>3.3872841865015997E-2</v>
      </c>
      <c r="D33" s="2">
        <f t="shared" si="2"/>
        <v>2.7906427308639192</v>
      </c>
      <c r="E33">
        <v>107729</v>
      </c>
      <c r="F33" s="6"/>
      <c r="H33" s="3">
        <v>2664.81995846359</v>
      </c>
      <c r="I33" s="3">
        <v>783.81182200140199</v>
      </c>
      <c r="J33" s="8">
        <f t="shared" si="3"/>
        <v>0.7058668749789343</v>
      </c>
      <c r="L33" s="3">
        <v>235.79994181433901</v>
      </c>
      <c r="M33" s="3">
        <v>0</v>
      </c>
      <c r="N33" s="3">
        <v>2429.02001664925</v>
      </c>
      <c r="O33" s="3">
        <v>0</v>
      </c>
      <c r="P33" s="3">
        <v>0</v>
      </c>
      <c r="Q33" s="3">
        <v>0</v>
      </c>
      <c r="R33" s="3">
        <v>0</v>
      </c>
      <c r="S33" s="3">
        <v>1780.8384125054199</v>
      </c>
      <c r="T33" s="3">
        <v>569.77507301143396</v>
      </c>
    </row>
    <row r="34" spans="1:20" x14ac:dyDescent="0.25">
      <c r="A34" s="5" t="s">
        <v>34</v>
      </c>
      <c r="B34" s="1">
        <v>7.0454583919258703E-3</v>
      </c>
      <c r="C34" s="1">
        <v>3.4027426616145801E-2</v>
      </c>
      <c r="D34" s="2">
        <f t="shared" si="2"/>
        <v>4.829696624869916</v>
      </c>
      <c r="E34">
        <v>90894</v>
      </c>
      <c r="F34" s="6"/>
      <c r="H34" s="3">
        <v>1997.84805412118</v>
      </c>
      <c r="I34" s="3">
        <v>640.38989507571</v>
      </c>
      <c r="J34" s="8">
        <f t="shared" si="3"/>
        <v>0.67946016026859124</v>
      </c>
      <c r="L34" s="3">
        <v>1997.84805412118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5.85271737797708</v>
      </c>
    </row>
    <row r="35" spans="1:20" x14ac:dyDescent="0.25">
      <c r="A35" s="5" t="s">
        <v>35</v>
      </c>
      <c r="B35" s="1">
        <v>3.21564294675989E-3</v>
      </c>
      <c r="C35" s="1">
        <v>1.79917728150077E-2</v>
      </c>
      <c r="D35" s="2">
        <f t="shared" si="2"/>
        <v>5.5950779091118834</v>
      </c>
      <c r="E35">
        <v>21460</v>
      </c>
      <c r="F35" s="6"/>
      <c r="H35" s="3">
        <v>165.61622262079601</v>
      </c>
      <c r="I35" s="3">
        <v>36.809464811560503</v>
      </c>
      <c r="J35" s="8">
        <f t="shared" si="3"/>
        <v>0.77774239607045337</v>
      </c>
      <c r="L35" s="3">
        <v>166.576844493312</v>
      </c>
      <c r="M35" s="3">
        <v>0</v>
      </c>
      <c r="N35" s="3">
        <v>0</v>
      </c>
      <c r="O35" s="3">
        <v>0</v>
      </c>
      <c r="P35" s="3">
        <v>0</v>
      </c>
      <c r="Q35" s="3">
        <v>-0.96062187251562903</v>
      </c>
      <c r="R35" s="3">
        <v>0</v>
      </c>
      <c r="S35" s="3">
        <v>128.957975720468</v>
      </c>
      <c r="T35" s="3">
        <v>126.26626161572401</v>
      </c>
    </row>
    <row r="36" spans="1:20" x14ac:dyDescent="0.25">
      <c r="A36" s="5" t="s">
        <v>36</v>
      </c>
      <c r="B36" s="1">
        <v>2.5785086516203798E-3</v>
      </c>
      <c r="C36" s="1">
        <v>1.3718002184911799E-2</v>
      </c>
      <c r="D36" s="2">
        <f t="shared" si="2"/>
        <v>5.3201303692703021</v>
      </c>
      <c r="E36">
        <v>14729</v>
      </c>
      <c r="F36" s="6"/>
      <c r="H36" s="3">
        <v>134.133954248344</v>
      </c>
      <c r="I36" s="3">
        <v>30.300055165191001</v>
      </c>
      <c r="J36" s="8">
        <f t="shared" si="3"/>
        <v>0.77410600220514203</v>
      </c>
      <c r="L36" s="3">
        <v>127.10098868171301</v>
      </c>
      <c r="M36" s="3">
        <v>0</v>
      </c>
      <c r="N36" s="3">
        <v>0</v>
      </c>
      <c r="O36" s="3">
        <v>5.7967480007799503</v>
      </c>
      <c r="P36" s="3">
        <v>0</v>
      </c>
      <c r="Q36" s="3">
        <v>1.2362175658513299</v>
      </c>
      <c r="R36" s="3">
        <v>0</v>
      </c>
      <c r="S36" s="3">
        <v>31.736688888838501</v>
      </c>
      <c r="T36" s="3">
        <v>37.189503923296002</v>
      </c>
    </row>
    <row r="37" spans="1:20" x14ac:dyDescent="0.25">
      <c r="A37" s="5" t="s">
        <v>37</v>
      </c>
      <c r="B37" s="1">
        <v>2.1727732748495899E-3</v>
      </c>
      <c r="C37" s="1">
        <v>1.7335925997170699E-2</v>
      </c>
      <c r="D37" s="2">
        <f t="shared" si="2"/>
        <v>7.9787091445934584</v>
      </c>
      <c r="E37">
        <v>58064</v>
      </c>
      <c r="F37" s="6"/>
      <c r="H37" s="3">
        <v>640.79377762050399</v>
      </c>
      <c r="I37" s="3">
        <v>100.14963855764201</v>
      </c>
      <c r="J37" s="8">
        <f t="shared" si="3"/>
        <v>0.84371003268862355</v>
      </c>
      <c r="L37" s="3">
        <v>639.76431452808197</v>
      </c>
      <c r="M37" s="3">
        <v>0</v>
      </c>
      <c r="N37" s="3">
        <v>0.30197584044397702</v>
      </c>
      <c r="O37" s="3">
        <v>0</v>
      </c>
      <c r="P37" s="3">
        <v>0</v>
      </c>
      <c r="Q37" s="3">
        <v>0.72748725197867203</v>
      </c>
      <c r="R37" s="3">
        <v>0</v>
      </c>
      <c r="S37" s="3">
        <v>170.071563156281</v>
      </c>
      <c r="T37" s="3">
        <v>237.467514309244</v>
      </c>
    </row>
    <row r="38" spans="1:20" x14ac:dyDescent="0.25">
      <c r="A38" s="5" t="s">
        <v>38</v>
      </c>
      <c r="B38" s="1">
        <v>2.1889818317439198E-3</v>
      </c>
      <c r="C38" s="1">
        <v>2.1630330167740498E-2</v>
      </c>
      <c r="D38" s="2">
        <f t="shared" si="2"/>
        <v>9.8814571478229354</v>
      </c>
      <c r="E38">
        <v>165259</v>
      </c>
      <c r="F38" s="6"/>
      <c r="H38" s="3">
        <v>1010.6818562362701</v>
      </c>
      <c r="I38" s="3">
        <v>159.585531461458</v>
      </c>
      <c r="J38" s="8">
        <f t="shared" si="3"/>
        <v>0.84210112165687157</v>
      </c>
      <c r="L38" s="3">
        <v>40.020623774724797</v>
      </c>
      <c r="M38" s="3">
        <v>0</v>
      </c>
      <c r="N38" s="3">
        <v>0.23219415901620899</v>
      </c>
      <c r="O38" s="3">
        <v>821.53978977469899</v>
      </c>
      <c r="P38" s="3">
        <v>138.98840105693199</v>
      </c>
      <c r="Q38" s="3">
        <v>9.9008474708955596</v>
      </c>
      <c r="R38" s="3">
        <v>0</v>
      </c>
      <c r="S38" s="3">
        <v>1041.4496220666999</v>
      </c>
      <c r="T38" s="3">
        <v>787.84151569961205</v>
      </c>
    </row>
    <row r="39" spans="1:20" x14ac:dyDescent="0.25">
      <c r="A39" s="5" t="s">
        <v>39</v>
      </c>
      <c r="B39" s="1">
        <v>1.4021361721320801E-3</v>
      </c>
      <c r="C39" s="1">
        <v>1.7005771850585001E-2</v>
      </c>
      <c r="D39" s="2">
        <f t="shared" si="2"/>
        <v>12.12847381629569</v>
      </c>
      <c r="E39">
        <v>64622</v>
      </c>
      <c r="F39" s="6"/>
      <c r="H39" s="3">
        <v>271.96379017745801</v>
      </c>
      <c r="I39" s="3">
        <v>54.708549164249497</v>
      </c>
      <c r="J39" s="8">
        <f t="shared" si="3"/>
        <v>0.79883884862557686</v>
      </c>
      <c r="L39" s="3">
        <v>271.96379017745801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115.414980593347</v>
      </c>
      <c r="T39" s="3">
        <v>229.47588535179401</v>
      </c>
    </row>
    <row r="40" spans="1:20" x14ac:dyDescent="0.25">
      <c r="A40" s="5" t="s">
        <v>40</v>
      </c>
      <c r="B40" s="1">
        <v>1.8080936378611101E-3</v>
      </c>
      <c r="C40" s="1">
        <v>1.91533495246521E-2</v>
      </c>
      <c r="D40" s="2">
        <f t="shared" si="2"/>
        <v>10.593118145866391</v>
      </c>
      <c r="E40">
        <v>39168</v>
      </c>
      <c r="F40" s="6"/>
      <c r="H40" s="3">
        <v>206.399665875697</v>
      </c>
      <c r="I40" s="3">
        <v>67.904764663511699</v>
      </c>
      <c r="J40" s="8">
        <f t="shared" si="3"/>
        <v>0.67100351458704899</v>
      </c>
      <c r="L40" s="3">
        <v>206.48047320438999</v>
      </c>
      <c r="M40" s="3">
        <v>0</v>
      </c>
      <c r="N40" s="3">
        <v>-8.0807328693263E-2</v>
      </c>
      <c r="O40" s="3">
        <v>0</v>
      </c>
      <c r="P40" s="3">
        <v>0</v>
      </c>
      <c r="Q40" s="3">
        <v>0</v>
      </c>
      <c r="R40" s="3">
        <v>0</v>
      </c>
      <c r="S40" s="3">
        <v>8.6840942569026591</v>
      </c>
      <c r="T40" s="3">
        <v>19.076736126553499</v>
      </c>
    </row>
    <row r="41" spans="1:20" x14ac:dyDescent="0.25">
      <c r="A41" s="5" t="s">
        <v>41</v>
      </c>
      <c r="B41" s="1">
        <v>2.0458709158214399E-3</v>
      </c>
      <c r="C41" s="1">
        <v>2.00389879977259E-2</v>
      </c>
      <c r="D41" s="2">
        <f t="shared" si="2"/>
        <v>9.7948447493716984</v>
      </c>
      <c r="E41">
        <v>2668</v>
      </c>
      <c r="F41" s="6"/>
      <c r="H41" s="3">
        <v>8.5546425970144409</v>
      </c>
      <c r="I41" s="3">
        <v>2.1338433652017699</v>
      </c>
      <c r="J41" s="8">
        <f t="shared" si="3"/>
        <v>0.75056311926503172</v>
      </c>
      <c r="L41" s="3">
        <v>8.5546425970144409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11.267605711785601</v>
      </c>
      <c r="T41" s="3">
        <v>15.850839506201201</v>
      </c>
    </row>
    <row r="42" spans="1:20" x14ac:dyDescent="0.25">
      <c r="A42" s="5" t="s">
        <v>42</v>
      </c>
      <c r="B42" s="1">
        <v>4.8503805072140204E-3</v>
      </c>
      <c r="C42" s="1">
        <v>1.7082972356428101E-2</v>
      </c>
      <c r="D42" s="2">
        <f t="shared" si="2"/>
        <v>3.5219860237811078</v>
      </c>
      <c r="E42">
        <v>14637</v>
      </c>
      <c r="F42" s="6"/>
      <c r="H42" s="3">
        <v>193.566410952871</v>
      </c>
      <c r="I42" s="3">
        <v>70.602138663007295</v>
      </c>
      <c r="J42" s="8">
        <f t="shared" si="3"/>
        <v>0.63525624970027827</v>
      </c>
      <c r="L42" s="3">
        <v>98.884297323821798</v>
      </c>
      <c r="M42" s="3">
        <v>22.8327512782413</v>
      </c>
      <c r="N42" s="3">
        <v>22.6731746822372</v>
      </c>
      <c r="O42" s="3">
        <v>49.176187668570897</v>
      </c>
      <c r="P42" s="3">
        <v>0</v>
      </c>
      <c r="Q42" s="3">
        <v>0</v>
      </c>
      <c r="R42" s="3">
        <v>0</v>
      </c>
      <c r="S42" s="3">
        <v>1.07714202302711</v>
      </c>
      <c r="T42" s="3">
        <v>0</v>
      </c>
    </row>
    <row r="43" spans="1:20" x14ac:dyDescent="0.25">
      <c r="A43" s="5" t="s">
        <v>43</v>
      </c>
      <c r="B43" s="1">
        <v>4.6068297546238502E-3</v>
      </c>
      <c r="C43" s="1">
        <v>1.45563866937696E-2</v>
      </c>
      <c r="D43" s="2">
        <f t="shared" si="2"/>
        <v>3.1597405307108284</v>
      </c>
      <c r="E43">
        <v>355029</v>
      </c>
      <c r="F43" s="6"/>
      <c r="H43" s="3">
        <v>4147.9446134999698</v>
      </c>
      <c r="I43" s="3">
        <v>1635.5581609543499</v>
      </c>
      <c r="J43" s="8">
        <f t="shared" si="3"/>
        <v>0.60569431047096556</v>
      </c>
      <c r="L43" s="3">
        <v>4147.9446134999698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x14ac:dyDescent="0.25">
      <c r="A44" s="5" t="s">
        <v>44</v>
      </c>
      <c r="B44" s="1">
        <v>3.9370248383637898E-3</v>
      </c>
      <c r="C44" s="1">
        <v>2.29906349997832E-2</v>
      </c>
      <c r="D44" s="2">
        <f t="shared" si="2"/>
        <v>5.8395961274498864</v>
      </c>
      <c r="E44">
        <v>63822</v>
      </c>
      <c r="F44" s="6"/>
      <c r="H44" s="3">
        <v>47.561749377488297</v>
      </c>
      <c r="I44" s="3">
        <v>13.326829077861399</v>
      </c>
      <c r="J44" s="8">
        <f t="shared" si="3"/>
        <v>0.71979943437132721</v>
      </c>
      <c r="L44" s="3">
        <v>5.6483968241507503</v>
      </c>
      <c r="M44" s="3">
        <v>0</v>
      </c>
      <c r="N44" s="3">
        <v>30.855421457301102</v>
      </c>
      <c r="O44" s="3">
        <v>0</v>
      </c>
      <c r="P44" s="3">
        <v>0</v>
      </c>
      <c r="Q44" s="3">
        <v>11.0579310960364</v>
      </c>
      <c r="R44" s="3">
        <v>0</v>
      </c>
      <c r="S44" s="3">
        <v>849.18447477910195</v>
      </c>
      <c r="T44" s="3">
        <v>1141.4160558342401</v>
      </c>
    </row>
    <row r="45" spans="1:20" x14ac:dyDescent="0.25">
      <c r="A45" s="5" t="s">
        <v>45</v>
      </c>
      <c r="B45" s="1">
        <v>3.2219510431464198E-3</v>
      </c>
      <c r="C45" s="1">
        <v>4.7741799576506198E-2</v>
      </c>
      <c r="D45" s="2">
        <f t="shared" si="2"/>
        <v>14.817667598662082</v>
      </c>
      <c r="E45">
        <v>192887</v>
      </c>
      <c r="F45" s="6"/>
      <c r="H45" s="3">
        <v>4540.8036671063901</v>
      </c>
      <c r="I45" s="3">
        <v>492.17557549791798</v>
      </c>
      <c r="J45" s="8">
        <f t="shared" si="3"/>
        <v>0.89161046995639981</v>
      </c>
      <c r="L45" s="3">
        <v>15.6630824602943</v>
      </c>
      <c r="M45" s="3">
        <v>6.0374630598943</v>
      </c>
      <c r="N45" s="3">
        <v>503.055195383382</v>
      </c>
      <c r="O45" s="3">
        <v>3491.9752445704898</v>
      </c>
      <c r="P45" s="3">
        <v>569.92307939208695</v>
      </c>
      <c r="Q45" s="3">
        <v>-45.850397759765798</v>
      </c>
      <c r="R45" s="3">
        <v>0</v>
      </c>
      <c r="S45" s="3">
        <v>626.05527801953099</v>
      </c>
      <c r="T45" s="3">
        <v>3277.7132499250301</v>
      </c>
    </row>
    <row r="46" spans="1:20" x14ac:dyDescent="0.25">
      <c r="A46" s="5" t="s">
        <v>46</v>
      </c>
      <c r="B46" s="1">
        <v>3.0426738213335299E-3</v>
      </c>
      <c r="C46" s="1">
        <v>2.5532138580442201E-2</v>
      </c>
      <c r="D46" s="2">
        <f t="shared" si="2"/>
        <v>8.3913492144393196</v>
      </c>
      <c r="E46">
        <v>8490</v>
      </c>
      <c r="F46" s="6"/>
      <c r="H46" s="3">
        <v>0.93314140496152997</v>
      </c>
      <c r="I46" s="3">
        <v>0.22820053660001499</v>
      </c>
      <c r="J46" s="8">
        <f t="shared" si="3"/>
        <v>0.75544913623308474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0.93314140496152997</v>
      </c>
      <c r="R46" s="3">
        <v>0</v>
      </c>
      <c r="S46" s="3">
        <v>104.69846563668401</v>
      </c>
      <c r="T46" s="3">
        <v>374.22455517354098</v>
      </c>
    </row>
    <row r="47" spans="1:20" x14ac:dyDescent="0.25">
      <c r="A47" s="5" t="s">
        <v>47</v>
      </c>
      <c r="B47" s="1">
        <v>3.71851165228044E-3</v>
      </c>
      <c r="C47" s="1">
        <v>1.7458892342622798E-2</v>
      </c>
      <c r="D47" s="2">
        <f t="shared" si="2"/>
        <v>4.6951291202532168</v>
      </c>
      <c r="E47">
        <v>10628</v>
      </c>
      <c r="F47" s="6"/>
      <c r="H47" s="3">
        <v>52.793636112276999</v>
      </c>
      <c r="I47" s="3">
        <v>13.193279342291</v>
      </c>
      <c r="J47" s="8">
        <f t="shared" si="3"/>
        <v>0.75009716485084188</v>
      </c>
      <c r="L47" s="3">
        <v>59.255340702734799</v>
      </c>
      <c r="M47" s="3">
        <v>0</v>
      </c>
      <c r="N47" s="3">
        <v>0</v>
      </c>
      <c r="O47" s="3">
        <v>0</v>
      </c>
      <c r="P47" s="3">
        <v>0</v>
      </c>
      <c r="Q47" s="3">
        <v>-6.4617045904578196</v>
      </c>
      <c r="R47" s="3">
        <v>0</v>
      </c>
      <c r="S47" s="3">
        <v>97.963315846769504</v>
      </c>
      <c r="T47" s="3">
        <v>130.59251472281801</v>
      </c>
    </row>
    <row r="48" spans="1:20" x14ac:dyDescent="0.25">
      <c r="A48" s="5" t="s">
        <v>48</v>
      </c>
      <c r="B48" s="1">
        <v>5.5364740975068398E-3</v>
      </c>
      <c r="C48" s="1">
        <v>2.3905391833846702E-2</v>
      </c>
      <c r="D48" s="2">
        <f t="shared" si="2"/>
        <v>4.317800718080063</v>
      </c>
      <c r="E48">
        <v>90303</v>
      </c>
      <c r="F48" s="6"/>
      <c r="H48" s="3">
        <v>437.87932066513298</v>
      </c>
      <c r="I48" s="3">
        <v>107.28579506148699</v>
      </c>
      <c r="J48" s="8">
        <f t="shared" si="3"/>
        <v>0.75498775576220112</v>
      </c>
      <c r="L48" s="3">
        <v>437.87932066513298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1594.79805582367</v>
      </c>
      <c r="T48" s="3">
        <v>782.39956932996904</v>
      </c>
    </row>
    <row r="49" spans="1:20" x14ac:dyDescent="0.25">
      <c r="A49" s="5" t="s">
        <v>49</v>
      </c>
      <c r="B49" s="1">
        <v>2.2264634442335399E-3</v>
      </c>
      <c r="C49" s="1">
        <v>3.72519249653036E-2</v>
      </c>
      <c r="D49" s="2">
        <f t="shared" si="2"/>
        <v>16.73143345864705</v>
      </c>
      <c r="E49">
        <v>0</v>
      </c>
      <c r="F49" s="6"/>
      <c r="H49" s="3">
        <v>0</v>
      </c>
      <c r="I49" s="3">
        <v>0</v>
      </c>
      <c r="J49" s="8" t="e">
        <f t="shared" si="3"/>
        <v>#DIV/0!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x14ac:dyDescent="0.25">
      <c r="A50" s="5" t="s">
        <v>50</v>
      </c>
      <c r="B50" s="1">
        <v>1.11683096106753E-2</v>
      </c>
      <c r="C50" s="1">
        <v>3.72519249653036E-2</v>
      </c>
      <c r="D50" s="2">
        <f t="shared" si="2"/>
        <v>3.3355025302751375</v>
      </c>
      <c r="E50">
        <v>34654</v>
      </c>
      <c r="F50" s="6"/>
      <c r="H50" s="3">
        <v>918.19952118261301</v>
      </c>
      <c r="I50" s="3">
        <v>234.065432820533</v>
      </c>
      <c r="J50" s="8">
        <f t="shared" si="3"/>
        <v>0.7450821663258288</v>
      </c>
      <c r="L50" s="3">
        <v>894.71660566806599</v>
      </c>
      <c r="M50" s="3">
        <v>0</v>
      </c>
      <c r="N50" s="3">
        <v>23.482915514547201</v>
      </c>
      <c r="O50" s="3">
        <v>0</v>
      </c>
      <c r="P50" s="3">
        <v>0</v>
      </c>
      <c r="Q50" s="3">
        <v>0</v>
      </c>
      <c r="R50" s="3">
        <v>0</v>
      </c>
      <c r="S50" s="3">
        <v>600.04106508813197</v>
      </c>
      <c r="T50" s="3">
        <v>0</v>
      </c>
    </row>
    <row r="51" spans="1:20" x14ac:dyDescent="0.25">
      <c r="A51" s="5" t="s">
        <v>51</v>
      </c>
      <c r="B51" s="1">
        <v>4.6021522911828903E-3</v>
      </c>
      <c r="C51" s="1">
        <v>2.97650832671136E-2</v>
      </c>
      <c r="D51" s="2">
        <f t="shared" si="2"/>
        <v>6.4676441334067816</v>
      </c>
      <c r="E51">
        <v>10655</v>
      </c>
      <c r="F51" s="6"/>
      <c r="H51" s="3">
        <v>66.885181472124899</v>
      </c>
      <c r="I51" s="3">
        <v>22.6609978817845</v>
      </c>
      <c r="J51" s="8">
        <f t="shared" si="3"/>
        <v>0.6611955386376771</v>
      </c>
      <c r="L51" s="3">
        <v>66.885181472124899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74.521312056291706</v>
      </c>
      <c r="T51" s="3">
        <v>242.52589846044199</v>
      </c>
    </row>
    <row r="52" spans="1:20" x14ac:dyDescent="0.25">
      <c r="A52" s="5" t="s">
        <v>52</v>
      </c>
      <c r="B52" s="1">
        <v>2.7113170291063701E-3</v>
      </c>
      <c r="C52" s="1">
        <v>3.00204371423849E-2</v>
      </c>
      <c r="D52" s="2">
        <f t="shared" si="2"/>
        <v>11.072271084536142</v>
      </c>
      <c r="E52">
        <v>217999</v>
      </c>
      <c r="F52" s="6"/>
      <c r="H52" s="3">
        <v>2274.4295715596099</v>
      </c>
      <c r="I52" s="3">
        <v>584.85277371447796</v>
      </c>
      <c r="J52" s="8">
        <f t="shared" si="3"/>
        <v>0.74285738233985599</v>
      </c>
      <c r="L52" s="3">
        <v>26.0753626683614</v>
      </c>
      <c r="M52" s="3">
        <v>0</v>
      </c>
      <c r="N52" s="3">
        <v>2248.35420889124</v>
      </c>
      <c r="O52" s="3">
        <v>0</v>
      </c>
      <c r="P52" s="3">
        <v>0</v>
      </c>
      <c r="Q52" s="3">
        <v>0</v>
      </c>
      <c r="R52" s="3">
        <v>0</v>
      </c>
      <c r="S52" s="3">
        <v>24.156350939432301</v>
      </c>
      <c r="T52" s="3">
        <v>0.69047005427485397</v>
      </c>
    </row>
    <row r="53" spans="1:20" x14ac:dyDescent="0.25">
      <c r="A53" s="5" t="s">
        <v>53</v>
      </c>
      <c r="B53" s="1">
        <v>2.5432023150353E-3</v>
      </c>
      <c r="C53" s="1">
        <v>2.3035881396022698E-2</v>
      </c>
      <c r="D53" s="2">
        <f t="shared" si="2"/>
        <v>9.057824955504163</v>
      </c>
      <c r="E53">
        <v>261087</v>
      </c>
      <c r="F53" s="6"/>
      <c r="H53" s="3">
        <v>1926.3272802367401</v>
      </c>
      <c r="I53" s="3">
        <v>661.65477349347395</v>
      </c>
      <c r="J53" s="8">
        <f t="shared" si="3"/>
        <v>0.65652006266964225</v>
      </c>
      <c r="L53" s="3">
        <v>96.288143143025707</v>
      </c>
      <c r="M53" s="3">
        <v>51.404501047606601</v>
      </c>
      <c r="N53" s="3">
        <v>1778.63463604611</v>
      </c>
      <c r="O53" s="3">
        <v>0</v>
      </c>
      <c r="P53" s="3">
        <v>0</v>
      </c>
      <c r="Q53" s="3">
        <v>0</v>
      </c>
      <c r="R53" s="3">
        <v>0</v>
      </c>
      <c r="S53" s="3">
        <v>6.8169251929223398</v>
      </c>
      <c r="T53" s="3">
        <v>31.812552207907299</v>
      </c>
    </row>
    <row r="54" spans="1:20" x14ac:dyDescent="0.25">
      <c r="A54" s="5" t="s">
        <v>54</v>
      </c>
      <c r="B54" s="1">
        <v>2.4901428249585701E-3</v>
      </c>
      <c r="C54" s="1">
        <v>2.8901286570316001E-2</v>
      </c>
      <c r="D54" s="2">
        <f t="shared" si="2"/>
        <v>11.606276668406299</v>
      </c>
      <c r="E54">
        <v>270333</v>
      </c>
      <c r="F54" s="6"/>
      <c r="H54" s="3">
        <v>2778.39765097789</v>
      </c>
      <c r="I54" s="3">
        <v>669.85589034232896</v>
      </c>
      <c r="J54" s="8">
        <f t="shared" si="3"/>
        <v>0.7589056807233604</v>
      </c>
      <c r="L54" s="3">
        <v>355.93542408431199</v>
      </c>
      <c r="M54" s="3">
        <v>6.4057650232918402</v>
      </c>
      <c r="N54" s="3">
        <v>2416.0564618702901</v>
      </c>
      <c r="O54" s="3">
        <v>0</v>
      </c>
      <c r="P54" s="3">
        <v>0</v>
      </c>
      <c r="Q54" s="3">
        <v>0</v>
      </c>
      <c r="R54" s="3">
        <v>0</v>
      </c>
      <c r="S54" s="3">
        <v>13.6533132707983</v>
      </c>
      <c r="T54" s="3">
        <v>36.213312072605902</v>
      </c>
    </row>
    <row r="55" spans="1:20" x14ac:dyDescent="0.25">
      <c r="A55" s="5" t="s">
        <v>55</v>
      </c>
      <c r="B55" s="1">
        <v>1.6439638231533699E-3</v>
      </c>
      <c r="C55" s="1">
        <v>2.8901286570316001E-2</v>
      </c>
      <c r="D55" s="2">
        <f t="shared" si="2"/>
        <v>17.580244871130429</v>
      </c>
      <c r="E55">
        <v>235887</v>
      </c>
      <c r="F55" s="6"/>
      <c r="H55" s="3">
        <v>1218.26197041204</v>
      </c>
      <c r="I55" s="3">
        <v>387.78969435217903</v>
      </c>
      <c r="J55" s="8">
        <f t="shared" si="3"/>
        <v>0.68168612025127817</v>
      </c>
      <c r="L55" s="3">
        <v>216.45870990732601</v>
      </c>
      <c r="M55" s="3">
        <v>8.9709099806505499</v>
      </c>
      <c r="N55" s="3">
        <v>992.83235052406496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x14ac:dyDescent="0.25">
      <c r="A56" s="5" t="s">
        <v>56</v>
      </c>
      <c r="B56" s="1">
        <v>4.2684428412828497E-3</v>
      </c>
      <c r="C56" s="1">
        <v>2.5970150750426999E-2</v>
      </c>
      <c r="D56" s="2">
        <f t="shared" si="2"/>
        <v>6.0842212760243637</v>
      </c>
      <c r="E56">
        <v>39753</v>
      </c>
      <c r="F56" s="6"/>
      <c r="H56" s="3">
        <v>506.11360831075302</v>
      </c>
      <c r="I56" s="3">
        <v>168.14676884665499</v>
      </c>
      <c r="J56" s="8">
        <f t="shared" si="3"/>
        <v>0.66776872606157411</v>
      </c>
      <c r="L56" s="3">
        <v>236.622921662533</v>
      </c>
      <c r="M56" s="3">
        <v>18.175500052008601</v>
      </c>
      <c r="N56" s="3">
        <v>201.40655632304899</v>
      </c>
      <c r="O56" s="3">
        <v>34.349568577299003</v>
      </c>
      <c r="P56" s="3">
        <v>0</v>
      </c>
      <c r="Q56" s="3">
        <v>0</v>
      </c>
      <c r="R56" s="3">
        <v>15.559061695863599</v>
      </c>
      <c r="S56" s="3">
        <v>4.5032209351156798</v>
      </c>
      <c r="T56" s="3">
        <v>31.3200018050149</v>
      </c>
    </row>
    <row r="57" spans="1:20" x14ac:dyDescent="0.25">
      <c r="A57" s="5" t="s">
        <v>57</v>
      </c>
      <c r="B57" s="1">
        <v>7.4682095173415697E-3</v>
      </c>
      <c r="C57" s="1">
        <v>3.4166036220858398E-2</v>
      </c>
      <c r="D57" s="2">
        <f t="shared" si="2"/>
        <v>4.5748631102974668</v>
      </c>
      <c r="E57">
        <v>34698</v>
      </c>
      <c r="F57" s="6"/>
      <c r="H57" s="3">
        <v>630.29049928549398</v>
      </c>
      <c r="I57" s="3">
        <v>259.131933832718</v>
      </c>
      <c r="J57" s="8">
        <f t="shared" si="3"/>
        <v>0.58886904669121054</v>
      </c>
      <c r="L57" s="3">
        <v>321.06705213185501</v>
      </c>
      <c r="M57" s="3">
        <v>93.459122105708403</v>
      </c>
      <c r="N57" s="3">
        <v>215.76432504793101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x14ac:dyDescent="0.25">
      <c r="A58" s="5" t="s">
        <v>58</v>
      </c>
      <c r="B58" s="1">
        <v>3.61983227068241E-3</v>
      </c>
      <c r="C58" s="1">
        <v>4.4789958140563003E-2</v>
      </c>
      <c r="D58" s="2">
        <f t="shared" si="2"/>
        <v>12.373489927509599</v>
      </c>
      <c r="E58">
        <v>39318</v>
      </c>
      <c r="F58" s="6"/>
      <c r="H58" s="3">
        <v>455.54822487884701</v>
      </c>
      <c r="I58" s="3">
        <v>142.32456521869099</v>
      </c>
      <c r="J58" s="8">
        <f t="shared" si="3"/>
        <v>0.68757519523527466</v>
      </c>
      <c r="L58" s="3">
        <v>0.857382589171237</v>
      </c>
      <c r="M58" s="3">
        <v>454.56339352642101</v>
      </c>
      <c r="N58" s="3">
        <v>0.12744876325518401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x14ac:dyDescent="0.25">
      <c r="A59" s="5" t="s">
        <v>59</v>
      </c>
      <c r="B59" s="1">
        <v>4.1497640357959298E-3</v>
      </c>
      <c r="C59" s="1">
        <v>3.2890572350964202E-2</v>
      </c>
      <c r="D59" s="2">
        <f t="shared" si="2"/>
        <v>7.9258897776475017</v>
      </c>
      <c r="E59">
        <v>924</v>
      </c>
      <c r="F59" s="6"/>
      <c r="H59" s="3">
        <v>15.433703482678601</v>
      </c>
      <c r="I59" s="3">
        <v>3.8343819690754399</v>
      </c>
      <c r="J59" s="8">
        <f t="shared" si="3"/>
        <v>0.7515578828258036</v>
      </c>
      <c r="L59" s="3">
        <v>15.433703482678601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x14ac:dyDescent="0.25">
      <c r="A60" s="5" t="s">
        <v>60</v>
      </c>
      <c r="B60" s="1">
        <v>4.7676586466887799E-3</v>
      </c>
      <c r="C60" s="1">
        <v>7.01946516618841E-2</v>
      </c>
      <c r="D60" s="2">
        <f t="shared" si="2"/>
        <v>14.723086710630065</v>
      </c>
      <c r="E60">
        <v>24687</v>
      </c>
      <c r="F60" s="6"/>
      <c r="H60" s="3">
        <v>343.35264233656</v>
      </c>
      <c r="I60" s="3">
        <v>117.69918901080599</v>
      </c>
      <c r="J60" s="8">
        <f t="shared" si="3"/>
        <v>0.65720610678907987</v>
      </c>
      <c r="L60" s="3">
        <v>343.35264233656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x14ac:dyDescent="0.25">
      <c r="A61" s="5" t="s">
        <v>61</v>
      </c>
      <c r="B61" s="4">
        <v>3.5568245477510499E-6</v>
      </c>
      <c r="C61" s="1">
        <v>1.9027172962298701E-2</v>
      </c>
      <c r="D61" s="2">
        <f t="shared" si="2"/>
        <v>5349.4831434205607</v>
      </c>
      <c r="E61">
        <v>1767</v>
      </c>
      <c r="F61" s="6"/>
      <c r="H61" s="3">
        <v>6.2849089758761001E-3</v>
      </c>
      <c r="I61" s="3">
        <v>6.2849089758761001E-3</v>
      </c>
      <c r="J61" s="8">
        <f t="shared" si="3"/>
        <v>0</v>
      </c>
      <c r="L61" s="3">
        <v>6.2849089758761001E-3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730.41511567672399</v>
      </c>
    </row>
    <row r="62" spans="1:20" x14ac:dyDescent="0.25">
      <c r="E62">
        <v>4511504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17.5703125" customWidth="1"/>
    <col min="2" max="2" width="20" customWidth="1"/>
    <col min="3" max="5" width="20.42578125" customWidth="1"/>
  </cols>
  <sheetData>
    <row r="1" spans="1:5" x14ac:dyDescent="0.25">
      <c r="A1">
        <v>2014</v>
      </c>
      <c r="C1" t="s">
        <v>79</v>
      </c>
      <c r="D1" t="s">
        <v>80</v>
      </c>
      <c r="E1" t="s">
        <v>81</v>
      </c>
    </row>
    <row r="2" spans="1:5" x14ac:dyDescent="0.25">
      <c r="A2" t="s">
        <v>82</v>
      </c>
      <c r="B2" t="s">
        <v>85</v>
      </c>
      <c r="C2" s="9">
        <v>5.3</v>
      </c>
      <c r="D2" s="9">
        <v>6.2</v>
      </c>
      <c r="E2" s="9">
        <v>6.2</v>
      </c>
    </row>
    <row r="3" spans="1:5" x14ac:dyDescent="0.25">
      <c r="A3" t="s">
        <v>83</v>
      </c>
      <c r="B3" t="s">
        <v>85</v>
      </c>
      <c r="C3" s="9">
        <v>9.6</v>
      </c>
      <c r="D3" s="9">
        <v>10.4</v>
      </c>
      <c r="E3" s="9">
        <v>10.7</v>
      </c>
    </row>
    <row r="4" spans="1:5" x14ac:dyDescent="0.25">
      <c r="A4" t="s">
        <v>84</v>
      </c>
      <c r="B4" t="s">
        <v>85</v>
      </c>
      <c r="C4" s="9">
        <v>0.7</v>
      </c>
      <c r="D4" s="9">
        <v>1.1000000000000001</v>
      </c>
      <c r="E4" s="9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Level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2017-06-06T15:50:30Z</dcterms:created>
  <dcterms:modified xsi:type="dcterms:W3CDTF">2017-06-07T07:45:07Z</dcterms:modified>
</cp:coreProperties>
</file>