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icrosoft Excel - Advanced\3.What-if Features\3.DATA TABLES\"/>
    </mc:Choice>
  </mc:AlternateContent>
  <bookViews>
    <workbookView xWindow="0" yWindow="0" windowWidth="28800" windowHeight="12315"/>
  </bookViews>
  <sheets>
    <sheet name="150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52511"/>
  <extLst>
    <ext uri="GoogleSheetsCustomDataVersion2">
      <go:sheetsCustomData xmlns:go="http://customooxmlschemas.google.com/" r:id="rId18" roundtripDataChecksum="M8OTp/gNjdcvLBFPl+s7lrf2d7htESbWJ4px7fXPnow="/>
    </ext>
  </extLst>
</workbook>
</file>

<file path=xl/calcChain.xml><?xml version="1.0" encoding="utf-8"?>
<calcChain xmlns="http://schemas.openxmlformats.org/spreadsheetml/2006/main">
  <c r="G19" i="1" l="1"/>
  <c r="J18" i="1"/>
  <c r="I18" i="1"/>
  <c r="G18" i="1"/>
  <c r="H10" i="1"/>
  <c r="H11" i="1" s="1"/>
  <c r="H9" i="1"/>
  <c r="H12" i="1" l="1"/>
  <c r="J19" i="1" s="1"/>
  <c r="I19" i="1"/>
  <c r="H19" i="1"/>
</calcChain>
</file>

<file path=xl/sharedStrings.xml><?xml version="1.0" encoding="utf-8"?>
<sst xmlns="http://schemas.openxmlformats.org/spreadsheetml/2006/main" count="14" uniqueCount="14">
  <si>
    <t xml:space="preserve"> Loan Barcalys </t>
  </si>
  <si>
    <t>Input Cells</t>
  </si>
  <si>
    <t>Result Cells</t>
  </si>
  <si>
    <t>initial Price:</t>
  </si>
  <si>
    <t>Loan Amount:</t>
  </si>
  <si>
    <t>Down Payment:</t>
  </si>
  <si>
    <t>Monthly Payment:</t>
  </si>
  <si>
    <t>Loan Term (Months):</t>
  </si>
  <si>
    <t>Total Payments:</t>
  </si>
  <si>
    <t>Interest Rate (APR):</t>
  </si>
  <si>
    <t>Total Interest:</t>
  </si>
  <si>
    <t>Rates</t>
  </si>
  <si>
    <t>Monthly Payment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</si>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</sst>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24"/>
      <color rgb="FF31859B"/>
      <name val="High Tower Text"/>
      <family val="1"/>
    </font>
    <font>
      <sz val="10"/>
      <color rgb="FF595959"/>
      <name val="Cambria"/>
      <family val="1"/>
    </font>
    <font>
      <b/>
      <sz val="16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3734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1" fillId="0" borderId="4" xfId="0" applyFont="1" applyBorder="1"/>
    <xf numFmtId="164" fontId="1" fillId="0" borderId="4" xfId="0" applyNumberFormat="1" applyFont="1" applyBorder="1"/>
    <xf numFmtId="9" fontId="1" fillId="0" borderId="4" xfId="0" applyNumberFormat="1" applyFont="1" applyBorder="1"/>
    <xf numFmtId="10" fontId="1" fillId="0" borderId="4" xfId="0" applyNumberFormat="1" applyFont="1" applyBorder="1"/>
    <xf numFmtId="0" fontId="1" fillId="0" borderId="0" xfId="0" applyFont="1" applyAlignment="1"/>
    <xf numFmtId="0" fontId="1" fillId="0" borderId="5" xfId="0" applyFont="1" applyBorder="1"/>
    <xf numFmtId="164" fontId="1" fillId="0" borderId="5" xfId="0" applyNumberFormat="1" applyFont="1" applyBorder="1"/>
    <xf numFmtId="10" fontId="1" fillId="0" borderId="5" xfId="0" applyNumberFormat="1" applyFont="1" applyBorder="1"/>
    <xf numFmtId="9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1" fillId="0" borderId="0" xfId="0" applyFont="1"/>
    <xf numFmtId="2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customschemas.google.com/relationships/workbookmetadata" Target="metadata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781050</xdr:colOff>
      <xdr:row>7</xdr:row>
      <xdr:rowOff>19050</xdr:rowOff>
    </xdr:from>
    <xdr:ext cx="1714500" cy="219075"/>
    <xdr:grpSp>
      <xdr:nvGrpSpPr>
        <xdr:cNvPr id="2" name="Shape 2"/>
        <xdr:cNvGrpSpPr/>
      </xdr:nvGrpSpPr>
      <xdr:grpSpPr>
        <a:xfrm>
          <a:off x="2990850" y="1628775"/>
          <a:ext cx="1714500" cy="219075"/>
          <a:chOff x="4503038" y="3679988"/>
          <a:chExt cx="1685925" cy="200025"/>
        </a:xfrm>
      </xdr:grpSpPr>
      <xdr:cxnSp macro="">
        <xdr:nvCxnSpPr>
          <xdr:cNvPr id="3" name="Shape 3"/>
          <xdr:cNvCxnSpPr/>
        </xdr:nvCxnSpPr>
        <xdr:spPr>
          <a:xfrm>
            <a:off x="4503038" y="3679988"/>
            <a:ext cx="1685925" cy="200025"/>
          </a:xfrm>
          <a:prstGeom prst="straightConnector1">
            <a:avLst/>
          </a:prstGeom>
          <a:noFill/>
          <a:ln w="25400" cap="flat" cmpd="sng">
            <a:solidFill>
              <a:schemeClr val="accent6"/>
            </a:solidFill>
            <a:prstDash val="solid"/>
            <a:round/>
            <a:headEnd type="none" w="sm" len="sm"/>
            <a:tailEnd type="stealth" w="med" len="med"/>
          </a:ln>
        </xdr:spPr>
      </xdr:cxnSp>
    </xdr:grp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Documents%20and%20Settings\akumarja\Local%20Settings\Temporary%20Internet%20Files\Content.Outlook\HP0FWUWB\Conditional%20format\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Folder\Folder\Excel%20Training%20-%20Illustrations%20v2\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_Backup\Desktop\Yousuf\Template\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m\Desktop\Excel%20Contents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a"/>
      <sheetName val="b"/>
      <sheetName val="c"/>
      <sheetName val="d"/>
      <sheetName val="Vlookup &amp; IF"/>
      <sheetName val="1 (a)"/>
      <sheetName val="1 (b)"/>
      <sheetName val="2 (a)"/>
      <sheetName val="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showGridLines="0" tabSelected="1" topLeftCell="A7" workbookViewId="0">
      <selection activeCell="I31" sqref="I31"/>
    </sheetView>
  </sheetViews>
  <sheetFormatPr defaultColWidth="14.42578125" defaultRowHeight="15" customHeight="1" x14ac:dyDescent="0.25"/>
  <cols>
    <col min="1" max="1" width="9.140625" customWidth="1"/>
    <col min="2" max="2" width="24" customWidth="1"/>
    <col min="3" max="3" width="13.85546875" customWidth="1"/>
    <col min="4" max="4" width="6.85546875" customWidth="1"/>
    <col min="5" max="6" width="9.140625" customWidth="1"/>
    <col min="7" max="7" width="17.5703125" customWidth="1"/>
    <col min="8" max="8" width="16.85546875" customWidth="1"/>
    <col min="9" max="9" width="15.28515625" customWidth="1"/>
    <col min="10" max="10" width="13.5703125" bestFit="1" customWidth="1"/>
    <col min="11" max="11" width="9.28515625" bestFit="1" customWidth="1"/>
    <col min="12" max="27" width="8.7109375" customWidth="1"/>
  </cols>
  <sheetData>
    <row r="1" spans="1:27" ht="30.75" x14ac:dyDescent="0.45">
      <c r="A1" s="1"/>
      <c r="B1" s="2" t="s">
        <v>13</v>
      </c>
      <c r="C1" s="3"/>
      <c r="D1" s="2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1" x14ac:dyDescent="0.35">
      <c r="A6" s="1"/>
      <c r="B6" s="15" t="s">
        <v>0</v>
      </c>
      <c r="C6" s="1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7" t="s">
        <v>1</v>
      </c>
      <c r="C8" s="18"/>
      <c r="D8" s="1"/>
      <c r="E8" s="1"/>
      <c r="F8" s="1"/>
      <c r="G8" s="17" t="s">
        <v>2</v>
      </c>
      <c r="H8" s="18"/>
      <c r="I8" s="1"/>
      <c r="J8" s="1"/>
      <c r="K8" s="1"/>
      <c r="L8" s="1"/>
      <c r="M8" s="1"/>
      <c r="N8" s="1"/>
      <c r="O8" s="1"/>
      <c r="P8" s="19"/>
      <c r="Q8" s="16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4" t="s">
        <v>3</v>
      </c>
      <c r="C9" s="5">
        <v>500000</v>
      </c>
      <c r="D9" s="1"/>
      <c r="E9" s="1"/>
      <c r="F9" s="1"/>
      <c r="G9" s="4" t="s">
        <v>4</v>
      </c>
      <c r="H9" s="5">
        <f>C9*(1-C10)</f>
        <v>450000</v>
      </c>
      <c r="I9" s="1"/>
      <c r="J9" s="8"/>
      <c r="K9" s="8"/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4" t="s">
        <v>5</v>
      </c>
      <c r="C10" s="6">
        <v>0.1</v>
      </c>
      <c r="D10" s="1"/>
      <c r="E10" s="1"/>
      <c r="F10" s="1"/>
      <c r="G10" s="4" t="s">
        <v>6</v>
      </c>
      <c r="H10" s="5">
        <f>PMT(C12/12,C11,-C9)</f>
        <v>3160.3401174648184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4" t="s">
        <v>7</v>
      </c>
      <c r="C11" s="4">
        <v>360</v>
      </c>
      <c r="D11" s="1"/>
      <c r="E11" s="1"/>
      <c r="F11" s="1"/>
      <c r="G11" s="4" t="s">
        <v>8</v>
      </c>
      <c r="H11" s="5">
        <f>H10*C11</f>
        <v>1137722.4422873347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4" t="s">
        <v>9</v>
      </c>
      <c r="C12" s="7">
        <v>6.5000000000000002E-2</v>
      </c>
      <c r="D12" s="1"/>
      <c r="E12" s="1"/>
      <c r="F12" s="1"/>
      <c r="G12" s="4" t="s">
        <v>10</v>
      </c>
      <c r="H12" s="5">
        <f>H11-H9</f>
        <v>687722.44228733471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8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 t="s">
        <v>11</v>
      </c>
      <c r="G18" s="1" t="str">
        <f>G9</f>
        <v>Loan Amount:</v>
      </c>
      <c r="H18" s="1" t="s">
        <v>12</v>
      </c>
      <c r="I18" s="1" t="str">
        <f>G11</f>
        <v>Total Payments:</v>
      </c>
      <c r="J18" s="1" t="str">
        <f>G12</f>
        <v>Total Interest: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0">
        <f>H9</f>
        <v>450000</v>
      </c>
      <c r="H19" s="10">
        <f>H10</f>
        <v>3160.3401174648184</v>
      </c>
      <c r="I19" s="10">
        <f>H11</f>
        <v>1137722.4422873347</v>
      </c>
      <c r="J19" s="10">
        <f>H12</f>
        <v>687722.44228733471</v>
      </c>
      <c r="L19" s="1"/>
      <c r="M19" s="8"/>
      <c r="N19" s="8"/>
      <c r="O19" s="8"/>
      <c r="P19" s="8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1">
        <v>0.05</v>
      </c>
      <c r="G20">
        <f t="dataTable" ref="G20:J28" dt2D="0" dtr="0" r1="C12"/>
        <v>450000</v>
      </c>
      <c r="H20" s="20">
        <v>2684.1081150606951</v>
      </c>
      <c r="I20" s="20">
        <v>966278.92142185022</v>
      </c>
      <c r="J20" s="20">
        <v>516278.92142185022</v>
      </c>
      <c r="L20" s="12"/>
      <c r="M20" s="1"/>
      <c r="N20" s="1"/>
      <c r="O20" s="1"/>
      <c r="P20" s="14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1"/>
      <c r="C21" s="1"/>
      <c r="D21" s="1"/>
      <c r="E21" s="1"/>
      <c r="F21" s="11">
        <v>5.5E-2</v>
      </c>
      <c r="G21" s="9">
        <v>450000</v>
      </c>
      <c r="H21" s="20">
        <v>2838.9450067350144</v>
      </c>
      <c r="I21" s="20">
        <v>1022020.2024246051</v>
      </c>
      <c r="J21" s="20">
        <v>572020.20242460514</v>
      </c>
      <c r="L21" s="13"/>
      <c r="M21" s="1"/>
      <c r="N21" s="1"/>
      <c r="O21" s="1"/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1"/>
      <c r="D22" s="1"/>
      <c r="E22" s="1"/>
      <c r="F22" s="11">
        <v>0.06</v>
      </c>
      <c r="G22" s="9">
        <v>450000</v>
      </c>
      <c r="H22" s="20">
        <v>2997.7526257637614</v>
      </c>
      <c r="I22" s="20">
        <v>1079190.9452749542</v>
      </c>
      <c r="J22" s="20">
        <v>629190.9452749542</v>
      </c>
      <c r="L22" s="12"/>
      <c r="M22" s="1"/>
      <c r="N22" s="1"/>
      <c r="O22" s="1"/>
      <c r="P22" s="1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1"/>
      <c r="D23" s="1"/>
      <c r="E23" s="1"/>
      <c r="F23" s="11">
        <v>6.5000000000000002E-2</v>
      </c>
      <c r="G23" s="9">
        <v>450000</v>
      </c>
      <c r="H23" s="20">
        <v>3160.3401174648184</v>
      </c>
      <c r="I23" s="20">
        <v>1137722.4422873347</v>
      </c>
      <c r="J23" s="20">
        <v>687722.44228733471</v>
      </c>
      <c r="L23" s="1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1"/>
      <c r="D24" s="1"/>
      <c r="E24" s="1"/>
      <c r="F24" s="11">
        <v>7.0000000000000007E-2</v>
      </c>
      <c r="G24" s="9">
        <v>450000</v>
      </c>
      <c r="H24" s="20">
        <v>3326.5124758959159</v>
      </c>
      <c r="I24" s="20">
        <v>1197544.4913225297</v>
      </c>
      <c r="J24" s="20">
        <v>747544.49132252974</v>
      </c>
      <c r="L24" s="1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1"/>
      <c r="C25" s="1"/>
      <c r="D25" s="1"/>
      <c r="E25" s="1"/>
      <c r="F25" s="11">
        <v>7.4999999999999997E-2</v>
      </c>
      <c r="G25" s="9">
        <v>450000</v>
      </c>
      <c r="H25" s="20">
        <v>3496.0725427638963</v>
      </c>
      <c r="I25" s="20">
        <v>1258586.1153950028</v>
      </c>
      <c r="J25" s="20">
        <v>808586.11539500277</v>
      </c>
      <c r="L25" s="13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1"/>
      <c r="C26" s="1"/>
      <c r="D26" s="1"/>
      <c r="E26" s="1"/>
      <c r="F26" s="11">
        <v>0.08</v>
      </c>
      <c r="G26" s="9">
        <v>450000</v>
      </c>
      <c r="H26" s="20">
        <v>3668.8228693968813</v>
      </c>
      <c r="I26" s="20">
        <v>1320776.2329828772</v>
      </c>
      <c r="J26" s="20">
        <v>870776.23298287718</v>
      </c>
      <c r="L26" s="1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1"/>
      <c r="C27" s="1"/>
      <c r="D27" s="1"/>
      <c r="E27" s="1"/>
      <c r="F27" s="11">
        <v>8.5000000000000006E-2</v>
      </c>
      <c r="G27" s="9">
        <v>450000</v>
      </c>
      <c r="H27" s="20">
        <v>3844.5674179216685</v>
      </c>
      <c r="I27" s="20">
        <v>1384044.2704518007</v>
      </c>
      <c r="J27" s="20">
        <v>934044.27045180066</v>
      </c>
      <c r="L27" s="13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1"/>
      <c r="C28" s="1"/>
      <c r="D28" s="1"/>
      <c r="E28" s="1"/>
      <c r="F28" s="11">
        <v>0.09</v>
      </c>
      <c r="G28" s="9">
        <v>450000</v>
      </c>
      <c r="H28" s="20">
        <v>4023.1130847239128</v>
      </c>
      <c r="I28" s="20">
        <v>1448320.7105006087</v>
      </c>
      <c r="J28" s="20">
        <v>998320.71050060866</v>
      </c>
      <c r="L28" s="1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">
    <mergeCell ref="B6:C6"/>
    <mergeCell ref="B8:C8"/>
    <mergeCell ref="G8:H8"/>
    <mergeCell ref="P8:Q8"/>
  </mergeCells>
  <dataValidations disablePrompts="1" count="1">
    <dataValidation type="list" allowBlank="1" showErrorMessage="1" sqref="J14">
      <formula1>"Option 1,Option 2"</formula1>
    </dataValidation>
  </dataValidation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FC-March24</cp:lastModifiedBy>
  <dcterms:created xsi:type="dcterms:W3CDTF">2016-05-25T09:58:57Z</dcterms:created>
  <dcterms:modified xsi:type="dcterms:W3CDTF">2024-05-22T16:32:59Z</dcterms:modified>
</cp:coreProperties>
</file>