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331396/Documents/EstimateProformaInvoice/"/>
    </mc:Choice>
  </mc:AlternateContent>
  <xr:revisionPtr revIDLastSave="0" documentId="13_ncr:1_{3D727EFF-27F1-6541-9E8A-2073E0B77E88}" xr6:coauthVersionLast="47" xr6:coauthVersionMax="47" xr10:uidLastSave="{00000000-0000-0000-0000-000000000000}"/>
  <bookViews>
    <workbookView xWindow="3660" yWindow="2660" windowWidth="27640" windowHeight="16940" activeTab="1" xr2:uid="{5F7FF4E2-72B0-3345-81BC-7356E33F984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2" l="1"/>
  <c r="J26" i="2"/>
  <c r="F21" i="2"/>
  <c r="F19" i="2"/>
  <c r="J20" i="2"/>
  <c r="J19" i="2"/>
  <c r="J18" i="2"/>
  <c r="J17" i="2"/>
  <c r="E19" i="2"/>
  <c r="E15" i="2"/>
  <c r="D20" i="2"/>
  <c r="D19" i="2"/>
  <c r="C19" i="2"/>
  <c r="H12" i="2"/>
  <c r="H11" i="2"/>
  <c r="H10" i="2"/>
  <c r="H9" i="2"/>
  <c r="G9" i="2"/>
  <c r="E9" i="2"/>
  <c r="D12" i="2"/>
  <c r="D10" i="2"/>
  <c r="D9" i="2"/>
  <c r="D8" i="2"/>
  <c r="C8" i="2"/>
</calcChain>
</file>

<file path=xl/sharedStrings.xml><?xml version="1.0" encoding="utf-8"?>
<sst xmlns="http://schemas.openxmlformats.org/spreadsheetml/2006/main" count="47" uniqueCount="30">
  <si>
    <t>Category</t>
  </si>
  <si>
    <t>Subcategory</t>
  </si>
  <si>
    <t>Cost Price</t>
  </si>
  <si>
    <t>Selling Price</t>
  </si>
  <si>
    <t>BACR</t>
  </si>
  <si>
    <t>2 Module</t>
  </si>
  <si>
    <t>Touch Door Bell (Only Touch)</t>
  </si>
  <si>
    <t>Touch 2 Switch (1-2Way)</t>
  </si>
  <si>
    <t>Touch 2 Switch (1-16A)</t>
  </si>
  <si>
    <t>Touch 4 Switch (All 6A Switch)</t>
  </si>
  <si>
    <t>Touch 4 Switch Scene Control</t>
  </si>
  <si>
    <t>BACC</t>
  </si>
  <si>
    <t>4 Module</t>
  </si>
  <si>
    <t>SubSubcategory</t>
  </si>
  <si>
    <t>Wifi</t>
  </si>
  <si>
    <t>Protocol</t>
  </si>
  <si>
    <t>ZigBee</t>
  </si>
  <si>
    <t>NonIOT</t>
  </si>
  <si>
    <t>CostPrice</t>
  </si>
  <si>
    <t>SellingPrice</t>
  </si>
  <si>
    <t>socket</t>
  </si>
  <si>
    <t>RJ45</t>
  </si>
  <si>
    <t>Item</t>
  </si>
  <si>
    <t>Test Item</t>
  </si>
  <si>
    <t>Logo and Address</t>
  </si>
  <si>
    <t>Phone Number</t>
  </si>
  <si>
    <t>Email</t>
  </si>
  <si>
    <t>Address</t>
  </si>
  <si>
    <t>Notes</t>
  </si>
  <si>
    <t>Discounting and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</si>
</sst>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venir"/>
      <family val="2"/>
    </font>
    <font>
      <b/>
      <sz val="10"/>
      <color theme="1"/>
      <name val="Avenir"/>
      <family val="2"/>
    </font>
    <font>
      <sz val="12"/>
      <color theme="1"/>
      <name val="Aptos"/>
    </font>
    <font>
      <sz val="12"/>
      <color rgb="FF000000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A181-7ACE-EB4F-B4F5-144533EA653F}">
  <dimension ref="A1:H9"/>
  <sheetViews>
    <sheetView workbookViewId="0">
      <selection activeCell="C22" sqref="C22"/>
    </sheetView>
  </sheetViews>
  <sheetFormatPr baseColWidth="10" defaultRowHeight="16"/>
  <cols>
    <col min="2" max="2" width="11.33203125" bestFit="1" customWidth="1"/>
    <col min="3" max="3" width="24.5" bestFit="1" customWidth="1"/>
  </cols>
  <sheetData>
    <row r="1" spans="1:8">
      <c r="A1" s="1" t="s">
        <v>0</v>
      </c>
      <c r="B1" s="1" t="s">
        <v>1</v>
      </c>
      <c r="C1" s="1" t="s">
        <v>13</v>
      </c>
      <c r="D1" s="1" t="s">
        <v>2</v>
      </c>
      <c r="E1" s="1" t="s">
        <v>3</v>
      </c>
    </row>
    <row r="2" spans="1:8" ht="17">
      <c r="A2" s="2" t="s">
        <v>4</v>
      </c>
      <c r="B2" s="2" t="s">
        <v>5</v>
      </c>
      <c r="C2" s="2" t="s">
        <v>6</v>
      </c>
      <c r="D2" s="3">
        <v>1003</v>
      </c>
      <c r="E2" s="2">
        <v>1700</v>
      </c>
      <c r="G2" s="2"/>
      <c r="H2" s="3"/>
    </row>
    <row r="3" spans="1:8" ht="17">
      <c r="A3" s="2" t="s">
        <v>4</v>
      </c>
      <c r="B3" s="2" t="s">
        <v>5</v>
      </c>
      <c r="C3" s="2" t="s">
        <v>7</v>
      </c>
      <c r="D3" s="3">
        <v>1711</v>
      </c>
      <c r="E3" s="2">
        <v>2900</v>
      </c>
      <c r="G3" s="2"/>
      <c r="H3" s="3"/>
    </row>
    <row r="4" spans="1:8" ht="17">
      <c r="A4" s="2" t="s">
        <v>4</v>
      </c>
      <c r="B4" s="2" t="s">
        <v>5</v>
      </c>
      <c r="C4" s="2" t="s">
        <v>8</v>
      </c>
      <c r="D4" s="3">
        <v>1770</v>
      </c>
      <c r="E4" s="2">
        <v>3000</v>
      </c>
      <c r="G4" s="2"/>
      <c r="H4" s="3"/>
    </row>
    <row r="5" spans="1:8" ht="17">
      <c r="A5" s="2" t="s">
        <v>4</v>
      </c>
      <c r="B5" s="2" t="s">
        <v>5</v>
      </c>
      <c r="C5" s="2" t="s">
        <v>9</v>
      </c>
      <c r="D5" s="3">
        <v>2301</v>
      </c>
      <c r="E5" s="2">
        <v>3900</v>
      </c>
      <c r="G5" s="2"/>
      <c r="H5" s="3"/>
    </row>
    <row r="6" spans="1:8" ht="17">
      <c r="A6" s="2" t="s">
        <v>4</v>
      </c>
      <c r="B6" s="2" t="s">
        <v>5</v>
      </c>
      <c r="C6" s="2" t="s">
        <v>10</v>
      </c>
      <c r="D6" s="3">
        <v>1947</v>
      </c>
      <c r="E6" s="2">
        <v>3300</v>
      </c>
      <c r="G6" s="2"/>
      <c r="H6" s="3"/>
    </row>
    <row r="7" spans="1:8" ht="17">
      <c r="A7" s="2" t="s">
        <v>4</v>
      </c>
      <c r="B7" s="2" t="s">
        <v>12</v>
      </c>
      <c r="C7" s="2" t="s">
        <v>10</v>
      </c>
      <c r="D7" s="3">
        <v>1947</v>
      </c>
      <c r="E7" s="2">
        <v>3300</v>
      </c>
    </row>
    <row r="8" spans="1:8" ht="17">
      <c r="A8" s="2" t="s">
        <v>11</v>
      </c>
      <c r="B8" s="2" t="s">
        <v>5</v>
      </c>
      <c r="C8" s="2" t="s">
        <v>10</v>
      </c>
      <c r="D8" s="3">
        <v>1947</v>
      </c>
      <c r="E8" s="2">
        <v>3300</v>
      </c>
    </row>
    <row r="9" spans="1:8" ht="17">
      <c r="A9" s="2" t="s">
        <v>11</v>
      </c>
      <c r="B9" s="2" t="s">
        <v>5</v>
      </c>
      <c r="C9" s="2" t="s">
        <v>23</v>
      </c>
      <c r="D9" s="3">
        <v>1000</v>
      </c>
      <c r="E9" s="2"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3E401-F677-5F4E-9A75-DA14E8D51CAF}">
  <dimension ref="A1:K38"/>
  <sheetViews>
    <sheetView tabSelected="1" topLeftCell="A8" workbookViewId="0">
      <selection activeCell="B31" sqref="B31:B38"/>
    </sheetView>
  </sheetViews>
  <sheetFormatPr baseColWidth="10" defaultRowHeight="16"/>
  <sheetData>
    <row r="1" spans="1:9">
      <c r="A1" t="s">
        <v>15</v>
      </c>
      <c r="B1" t="s">
        <v>18</v>
      </c>
      <c r="C1" t="s">
        <v>19</v>
      </c>
    </row>
    <row r="2" spans="1:9">
      <c r="A2" t="s">
        <v>14</v>
      </c>
      <c r="B2">
        <v>100</v>
      </c>
      <c r="C2">
        <v>200</v>
      </c>
    </row>
    <row r="3" spans="1:9">
      <c r="A3" t="s">
        <v>16</v>
      </c>
      <c r="B3">
        <v>200</v>
      </c>
      <c r="C3">
        <v>400</v>
      </c>
    </row>
    <row r="4" spans="1:9">
      <c r="A4" t="s">
        <v>17</v>
      </c>
      <c r="B4">
        <v>0</v>
      </c>
      <c r="C4">
        <v>0</v>
      </c>
    </row>
    <row r="5" spans="1:9">
      <c r="A5" t="s">
        <v>20</v>
      </c>
      <c r="B5">
        <v>200</v>
      </c>
      <c r="C5">
        <v>400</v>
      </c>
    </row>
    <row r="6" spans="1:9">
      <c r="A6" t="s">
        <v>21</v>
      </c>
      <c r="B6">
        <v>150</v>
      </c>
      <c r="C6">
        <v>300</v>
      </c>
    </row>
    <row r="8" spans="1:9">
      <c r="C8">
        <f>SUM(C2,C5,C6)</f>
        <v>900</v>
      </c>
      <c r="D8">
        <f>C8*2</f>
        <v>1800</v>
      </c>
    </row>
    <row r="9" spans="1:9">
      <c r="D9">
        <f>2900*2</f>
        <v>5800</v>
      </c>
      <c r="E9">
        <f>D9+C6+C5+C2</f>
        <v>6700</v>
      </c>
      <c r="G9">
        <f>C5+C6</f>
        <v>700</v>
      </c>
      <c r="H9">
        <f>2*G9</f>
        <v>1400</v>
      </c>
    </row>
    <row r="10" spans="1:9">
      <c r="D10">
        <f>D9+D8</f>
        <v>7600</v>
      </c>
      <c r="H10">
        <f>H9+C2</f>
        <v>1600</v>
      </c>
    </row>
    <row r="11" spans="1:9">
      <c r="D11">
        <v>3100</v>
      </c>
      <c r="H11">
        <f>H10*2</f>
        <v>3200</v>
      </c>
    </row>
    <row r="12" spans="1:9">
      <c r="D12">
        <f>D11+D10</f>
        <v>10700</v>
      </c>
      <c r="H12">
        <f>H11+D9</f>
        <v>9000</v>
      </c>
    </row>
    <row r="15" spans="1:9">
      <c r="A15" t="s">
        <v>22</v>
      </c>
      <c r="C15">
        <v>2900</v>
      </c>
      <c r="D15">
        <v>2900</v>
      </c>
      <c r="E15">
        <f>2*D15</f>
        <v>5800</v>
      </c>
      <c r="F15">
        <v>2900</v>
      </c>
      <c r="I15">
        <v>1711</v>
      </c>
    </row>
    <row r="16" spans="1:9">
      <c r="A16" t="s">
        <v>14</v>
      </c>
      <c r="C16">
        <v>200</v>
      </c>
      <c r="D16">
        <v>200</v>
      </c>
      <c r="E16">
        <v>200</v>
      </c>
      <c r="F16">
        <v>200</v>
      </c>
      <c r="I16">
        <v>100</v>
      </c>
    </row>
    <row r="17" spans="1:11">
      <c r="A17" t="s">
        <v>20</v>
      </c>
      <c r="C17">
        <v>400</v>
      </c>
      <c r="D17">
        <v>800</v>
      </c>
      <c r="E17">
        <v>800</v>
      </c>
      <c r="F17">
        <v>1200</v>
      </c>
      <c r="I17">
        <v>200</v>
      </c>
      <c r="J17">
        <f>I17*2</f>
        <v>400</v>
      </c>
    </row>
    <row r="18" spans="1:11">
      <c r="A18" t="s">
        <v>21</v>
      </c>
      <c r="C18">
        <v>300</v>
      </c>
      <c r="D18">
        <v>600</v>
      </c>
      <c r="E18">
        <v>600</v>
      </c>
      <c r="F18">
        <v>300</v>
      </c>
      <c r="I18">
        <v>150</v>
      </c>
      <c r="J18">
        <f>I18*2</f>
        <v>300</v>
      </c>
    </row>
    <row r="19" spans="1:11">
      <c r="C19">
        <f>SUM(C15:C18)</f>
        <v>3800</v>
      </c>
      <c r="D19">
        <f>SUM(D15:D18)</f>
        <v>4500</v>
      </c>
      <c r="E19">
        <f>SUM(E15:E18)</f>
        <v>7400</v>
      </c>
      <c r="F19">
        <f>SUM(F15:F18)</f>
        <v>4600</v>
      </c>
      <c r="G19">
        <v>5800</v>
      </c>
      <c r="J19">
        <f>SUM(I15:I16,J17:J18)</f>
        <v>2511</v>
      </c>
    </row>
    <row r="20" spans="1:11">
      <c r="D20">
        <f>2*D19</f>
        <v>9000</v>
      </c>
      <c r="F20">
        <v>7700</v>
      </c>
      <c r="J20">
        <f>2*J19</f>
        <v>5022</v>
      </c>
    </row>
    <row r="21" spans="1:11">
      <c r="F21">
        <f>F20-F19</f>
        <v>3100</v>
      </c>
    </row>
    <row r="25" spans="1:11">
      <c r="I25">
        <v>300</v>
      </c>
    </row>
    <row r="26" spans="1:11">
      <c r="I26">
        <v>150</v>
      </c>
      <c r="J26">
        <f>I26/I25</f>
        <v>0.5</v>
      </c>
      <c r="K26">
        <f>J26*100</f>
        <v>50</v>
      </c>
    </row>
    <row r="31" spans="1:11">
      <c r="B31" s="4" t="s">
        <v>24</v>
      </c>
    </row>
    <row r="32" spans="1:11">
      <c r="B32" s="5"/>
    </row>
    <row r="33" spans="2:2">
      <c r="B33" s="4" t="s">
        <v>25</v>
      </c>
    </row>
    <row r="34" spans="2:2">
      <c r="B34" s="4" t="s">
        <v>26</v>
      </c>
    </row>
    <row r="35" spans="2:2">
      <c r="B35" s="4" t="s">
        <v>27</v>
      </c>
    </row>
    <row r="36" spans="2:2">
      <c r="B36" s="4" t="s">
        <v>28</v>
      </c>
    </row>
    <row r="37" spans="2:2">
      <c r="B37" s="5"/>
    </row>
    <row r="38" spans="2:2">
      <c r="B38" s="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Chamoli, Richa</dc:creator>
  <cp:lastModifiedBy>Chamoli, Richa</cp:lastModifiedBy>
  <dcterms:created xsi:type="dcterms:W3CDTF">2024-12-16T13:59:39Z</dcterms:created>
  <dcterms:modified xsi:type="dcterms:W3CDTF">2024-12-21T11:58:04Z</dcterms:modified>
</cp:coreProperties>
</file>